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an Lorenzo\Desktop\Contrataciones\Parque Lineal\"/>
    </mc:Choice>
  </mc:AlternateContent>
  <xr:revisionPtr revIDLastSave="0" documentId="8_{BEE1F105-F1B9-45D0-9500-15CF05E719A8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99" i="1" s="1"/>
  <c r="G92" i="1"/>
  <c r="G88" i="1" s="1"/>
  <c r="G159" i="1"/>
  <c r="G156" i="1" s="1"/>
  <c r="G81" i="1" l="1"/>
  <c r="G77" i="1" s="1"/>
  <c r="G69" i="1"/>
  <c r="G65" i="1" s="1"/>
  <c r="G55" i="1"/>
  <c r="G52" i="1" s="1"/>
  <c r="G41" i="1"/>
  <c r="G37" i="1" s="1"/>
  <c r="G27" i="1"/>
  <c r="G23" i="1" s="1"/>
  <c r="G15" i="1"/>
  <c r="G11" i="1" s="1"/>
</calcChain>
</file>

<file path=xl/sharedStrings.xml><?xml version="1.0" encoding="utf-8"?>
<sst xmlns="http://schemas.openxmlformats.org/spreadsheetml/2006/main" count="441" uniqueCount="112">
  <si>
    <t>Hº Aº bases aisladas</t>
  </si>
  <si>
    <t>Fórmula:</t>
  </si>
  <si>
    <t>0.09.02.F</t>
  </si>
  <si>
    <t>Valor:</t>
  </si>
  <si>
    <t>m3</t>
  </si>
  <si>
    <t>Composición</t>
  </si>
  <si>
    <t>Unid.</t>
  </si>
  <si>
    <t>Cant.</t>
  </si>
  <si>
    <t>Precio</t>
  </si>
  <si>
    <t>Subtotal</t>
  </si>
  <si>
    <t>A - Materiales</t>
  </si>
  <si>
    <t>ac.015</t>
  </si>
  <si>
    <t>HIERRO MEJORADO DE 10 MM.</t>
  </si>
  <si>
    <t>kg</t>
  </si>
  <si>
    <t>li.006</t>
  </si>
  <si>
    <t>ar.003</t>
  </si>
  <si>
    <t>RIPIO ZARANDEADO 1/3</t>
  </si>
  <si>
    <t>ar.001</t>
  </si>
  <si>
    <t>ARENA GRUESA</t>
  </si>
  <si>
    <t>B - Mano de obra</t>
  </si>
  <si>
    <t>mo.006</t>
  </si>
  <si>
    <t>CUADRILLA TIPO UOCRA</t>
  </si>
  <si>
    <t>h</t>
  </si>
  <si>
    <t>C - Equipos</t>
  </si>
  <si>
    <t>eq.020</t>
  </si>
  <si>
    <t>MIXER HORMIGÓN 5 M3</t>
  </si>
  <si>
    <t>Estr. de Hº Aº Columna resistente</t>
  </si>
  <si>
    <t>0.12.01.F</t>
  </si>
  <si>
    <t>ma.006</t>
  </si>
  <si>
    <t>MADERA 1RA. PINO NACIONAL S/CEPILLAR</t>
  </si>
  <si>
    <t>m2</t>
  </si>
  <si>
    <t>Estr. de Hº Aº Vigas resistentes</t>
  </si>
  <si>
    <t>0.12.02.F</t>
  </si>
  <si>
    <t>Capa aislada de concreto e hidrófugo</t>
  </si>
  <si>
    <t>0.21.00.F</t>
  </si>
  <si>
    <t>ai.009</t>
  </si>
  <si>
    <t>PLÁSTICO 100 MICRONES</t>
  </si>
  <si>
    <t>ai.004</t>
  </si>
  <si>
    <t>HIDRÓFUGO CERECITA IGGAM</t>
  </si>
  <si>
    <t>l</t>
  </si>
  <si>
    <t>pi.019</t>
  </si>
  <si>
    <t>PINTURA ASFÁLTICA SECADO RAPIDO</t>
  </si>
  <si>
    <t>0.18.00.F</t>
  </si>
  <si>
    <t xml:space="preserve">Mampostería de ladrillo común 0.15 </t>
  </si>
  <si>
    <t>li.004</t>
  </si>
  <si>
    <t>CAL HIDRATADA EN BOLSA</t>
  </si>
  <si>
    <t>la.001</t>
  </si>
  <si>
    <t>LADRILLO COMÚN DE 1RA.CALIDAD</t>
  </si>
  <si>
    <t>mil</t>
  </si>
  <si>
    <t>Grueso y fino a la cal inter.</t>
  </si>
  <si>
    <t>0.24.50.F</t>
  </si>
  <si>
    <t>Contrapisos de cascote</t>
  </si>
  <si>
    <t>Pavimento articulado c/sub-base</t>
  </si>
  <si>
    <t>1.80.01.F</t>
  </si>
  <si>
    <t>rv.010</t>
  </si>
  <si>
    <t>ADOQUINES PARA PAVIMENTO 8 CM</t>
  </si>
  <si>
    <t>ar.006</t>
  </si>
  <si>
    <t>ARENA MEDIANA</t>
  </si>
  <si>
    <t>ar.005</t>
  </si>
  <si>
    <t>ENLAME</t>
  </si>
  <si>
    <t>eq.010</t>
  </si>
  <si>
    <t>MOTONIVELADORA</t>
  </si>
  <si>
    <t>eq.008</t>
  </si>
  <si>
    <t>RETROEXCAVADORA 87 H.P.</t>
  </si>
  <si>
    <t>eq.012</t>
  </si>
  <si>
    <t>CAMIÓN VOLCADOR 140 H.P.</t>
  </si>
  <si>
    <t>eq.016</t>
  </si>
  <si>
    <t>RODILLO NEUMÁTICO AUTOPROPULSADO 70 HP</t>
  </si>
  <si>
    <t>eq.018</t>
  </si>
  <si>
    <t>VIBROCOMPACTADOR AUTOPROPULSADO 120 HP</t>
  </si>
  <si>
    <t>Pavimento de hormigón e = 0.15</t>
  </si>
  <si>
    <t>1.80.02.F</t>
  </si>
  <si>
    <t>ai.007</t>
  </si>
  <si>
    <t>ASFALTO PLÁSTICO P/JUNTAS DE PAVIMENTO</t>
  </si>
  <si>
    <t>Inclinado teja - estruct. madera</t>
  </si>
  <si>
    <t>0.30.00.A</t>
  </si>
  <si>
    <t>ai.005</t>
  </si>
  <si>
    <t>MEMBRANA B/TEJAS C/AISLAC. TÉRMICA TBA5</t>
  </si>
  <si>
    <t>ac.050</t>
  </si>
  <si>
    <t>CLAVOS P.P. 2"</t>
  </si>
  <si>
    <t>te.003</t>
  </si>
  <si>
    <t>TEJA FRANCESA</t>
  </si>
  <si>
    <t>u</t>
  </si>
  <si>
    <t>ma.010</t>
  </si>
  <si>
    <t>TIRANTE PINO 3X6" CEPILLADO</t>
  </si>
  <si>
    <t>m</t>
  </si>
  <si>
    <t>ma.015</t>
  </si>
  <si>
    <t>LISTONES PINO 1X2"</t>
  </si>
  <si>
    <t>Pintura al látex</t>
  </si>
  <si>
    <t>0.72.00.A</t>
  </si>
  <si>
    <t>pi.018</t>
  </si>
  <si>
    <t>PINTURA AL LATEX - LATA 20 LTS, EXTERIOR</t>
  </si>
  <si>
    <t>pi.030</t>
  </si>
  <si>
    <t>FIJADOR AL AGUA</t>
  </si>
  <si>
    <t>pi.020</t>
  </si>
  <si>
    <t>ENDUÍDO PLÁSTICO</t>
  </si>
  <si>
    <t>0.27.00.A</t>
  </si>
  <si>
    <t>ar.004</t>
  </si>
  <si>
    <t>RIPIOSA</t>
  </si>
  <si>
    <t>Cemento alisado terminado a la llana</t>
  </si>
  <si>
    <t>0.27.40.A</t>
  </si>
  <si>
    <t>Pérgolas</t>
  </si>
  <si>
    <t>0.99.06.F</t>
  </si>
  <si>
    <t>gl</t>
  </si>
  <si>
    <t>ch.011</t>
  </si>
  <si>
    <t>CAÑO ESTRUCTURAL REDONDO 3" X 1,6 X 6MT.</t>
  </si>
  <si>
    <t>Enripiado e = 10 cm</t>
  </si>
  <si>
    <t>1.80.03.F</t>
  </si>
  <si>
    <t>ANALISIS DE PRECIOS</t>
  </si>
  <si>
    <t>PARQUE LINEAL EN INGRESO MUNICIPIO SAN LORENZO</t>
  </si>
  <si>
    <t xml:space="preserve">CEMENTO PORTLAND </t>
  </si>
  <si>
    <t xml:space="preserve">CEMENTO PORTLAND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</si>
</sst>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0_ ;_ * \-#,##0.000_ ;_ * &quot;-&quot;??_ ;_ @_ "/>
    <numFmt numFmtId="167" formatCode="_ * #,##0.0000_ ;_ * \-#,##0.0000_ ;_ * &quot;-&quot;??_ ;_ @_ "/>
    <numFmt numFmtId="168" formatCode="0_)"/>
    <numFmt numFmtId="169" formatCode="&quot;$&quot;\ #,##0.00"/>
    <numFmt numFmtId="170" formatCode="0.000"/>
    <numFmt numFmtId="171" formatCode="0.0000"/>
    <numFmt numFmtId="172" formatCode="0.00000"/>
    <numFmt numFmtId="173" formatCode="0.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2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9" fontId="6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66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169" fontId="3" fillId="0" borderId="1" xfId="1" applyNumberFormat="1" applyFont="1" applyFill="1" applyBorder="1" applyAlignment="1" applyProtection="1">
      <alignment horizontal="right"/>
      <protection locked="0"/>
    </xf>
    <xf numFmtId="169" fontId="3" fillId="0" borderId="1" xfId="1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9" fontId="3" fillId="0" borderId="1" xfId="0" applyNumberFormat="1" applyFont="1" applyFill="1" applyBorder="1" applyAlignment="1" applyProtection="1">
      <alignment horizontal="right"/>
      <protection locked="0"/>
    </xf>
    <xf numFmtId="170" fontId="3" fillId="0" borderId="1" xfId="1" applyNumberFormat="1" applyFont="1" applyFill="1" applyBorder="1" applyAlignment="1" applyProtection="1">
      <alignment horizontal="center"/>
      <protection locked="0"/>
    </xf>
    <xf numFmtId="167" fontId="5" fillId="0" borderId="1" xfId="1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6" fontId="6" fillId="3" borderId="1" xfId="1" applyNumberFormat="1" applyFont="1" applyFill="1" applyBorder="1" applyAlignment="1" applyProtection="1">
      <alignment horizontal="right" vertical="center"/>
      <protection locked="0"/>
    </xf>
    <xf numFmtId="173" fontId="0" fillId="0" borderId="0" xfId="0" applyNumberFormat="1"/>
    <xf numFmtId="172" fontId="3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168" fontId="5" fillId="0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166" fontId="5" fillId="0" borderId="1" xfId="1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169" fontId="6" fillId="3" borderId="1" xfId="1" applyNumberFormat="1" applyFont="1" applyFill="1" applyBorder="1" applyAlignment="1" applyProtection="1">
      <alignment vertical="center"/>
      <protection locked="0"/>
    </xf>
    <xf numFmtId="169" fontId="0" fillId="0" borderId="0" xfId="0" applyNumberFormat="1"/>
    <xf numFmtId="169" fontId="11" fillId="3" borderId="1" xfId="1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/>
    <xf numFmtId="171" fontId="3" fillId="0" borderId="1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8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Protection="1">
      <protection locked="0"/>
    </xf>
    <xf numFmtId="167" fontId="5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Protection="1"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169" fontId="3" fillId="2" borderId="1" xfId="1" applyNumberFormat="1" applyFont="1" applyFill="1" applyBorder="1" applyAlignment="1" applyProtection="1">
      <alignment horizontal="right"/>
      <protection locked="0"/>
    </xf>
    <xf numFmtId="169" fontId="3" fillId="2" borderId="1" xfId="1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9" fontId="3" fillId="2" borderId="1" xfId="0" applyNumberFormat="1" applyFont="1" applyFill="1" applyBorder="1" applyAlignment="1" applyProtection="1">
      <alignment horizontal="right"/>
      <protection locked="0"/>
    </xf>
    <xf numFmtId="170" fontId="3" fillId="2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12" fillId="0" borderId="0" xfId="0" applyFont="1"/>
    <xf numFmtId="0" fontId="0" fillId="0" borderId="0" xfId="0"/>
  </cellXfs>
  <cellStyles count="6">
    <cellStyle name="Millares 2" xfId="3" xr:uid="{00000000-0005-0000-0000-000000000000}"/>
    <cellStyle name="Millares 3" xfId="1" xr:uid="{00000000-0005-0000-0000-000001000000}"/>
    <cellStyle name="Moneda 2" xfId="2" xr:uid="{00000000-0005-0000-0000-000002000000}"/>
    <cellStyle name="Normal" xfId="0" builtinId="0"/>
    <cellStyle name="Normal 2" xfId="4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1514475</xdr:colOff>
      <xdr:row>0</xdr:row>
      <xdr:rowOff>0</xdr:rowOff>
    </xdr:from>
    <xdr:to>
      <xdr:col>7</xdr:col>
      <xdr:colOff>523875</xdr:colOff>
      <xdr:row>5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0"/>
          <a:ext cx="48958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workbookViewId="0">
      <selection activeCell="I7" sqref="I7"/>
    </sheetView>
  </sheetViews>
  <sheetFormatPr baseColWidth="10" defaultRowHeight="15" x14ac:dyDescent="0.25"/>
  <cols>
    <col min="1" max="1" width="6.7109375" customWidth="1"/>
    <col min="2" max="2" width="16.140625" customWidth="1"/>
    <col min="3" max="3" width="40.42578125" customWidth="1"/>
    <col min="6" max="6" width="12.7109375" customWidth="1"/>
    <col min="7" max="7" width="12.28515625" customWidth="1"/>
    <col min="8" max="8" width="10" customWidth="1"/>
    <col min="12" max="12" width="17.7109375" bestFit="1" customWidth="1"/>
  </cols>
  <sheetData>
    <row r="1" spans="2:12" s="59" customFormat="1" x14ac:dyDescent="0.25"/>
    <row r="2" spans="2:12" s="59" customFormat="1" x14ac:dyDescent="0.25">
      <c r="E2"/>
    </row>
    <row r="3" spans="2:12" s="59" customFormat="1" x14ac:dyDescent="0.25"/>
    <row r="4" spans="2:12" s="59" customFormat="1" x14ac:dyDescent="0.25"/>
    <row r="5" spans="2:12" s="59" customFormat="1" x14ac:dyDescent="0.25"/>
    <row r="6" spans="2:12" s="59" customFormat="1" x14ac:dyDescent="0.25"/>
    <row r="7" spans="2:12" ht="18" x14ac:dyDescent="0.25">
      <c r="B7" s="58" t="s">
        <v>109</v>
      </c>
    </row>
    <row r="9" spans="2:12" x14ac:dyDescent="0.25">
      <c r="B9" s="57" t="s">
        <v>108</v>
      </c>
    </row>
    <row r="11" spans="2:12" ht="15.75" x14ac:dyDescent="0.25">
      <c r="B11" s="26" t="s">
        <v>0</v>
      </c>
      <c r="C11" s="19"/>
      <c r="D11" s="25" t="s">
        <v>1</v>
      </c>
      <c r="E11" s="20" t="s">
        <v>2</v>
      </c>
      <c r="F11" s="25" t="s">
        <v>3</v>
      </c>
      <c r="G11" s="32">
        <f>G14+G15+G16+G17+G19+G21</f>
        <v>18627.776988238486</v>
      </c>
      <c r="H11" s="33" t="s">
        <v>4</v>
      </c>
    </row>
    <row r="12" spans="2:12" x14ac:dyDescent="0.25">
      <c r="B12" s="5" t="s">
        <v>5</v>
      </c>
      <c r="C12" s="11"/>
      <c r="D12" s="1" t="s">
        <v>6</v>
      </c>
      <c r="E12" s="1" t="s">
        <v>7</v>
      </c>
      <c r="F12" s="4" t="s">
        <v>8</v>
      </c>
      <c r="G12" s="4" t="s">
        <v>9</v>
      </c>
      <c r="H12" s="11"/>
    </row>
    <row r="13" spans="2:12" x14ac:dyDescent="0.25">
      <c r="B13" s="3" t="s">
        <v>10</v>
      </c>
      <c r="C13" s="10"/>
      <c r="D13" s="9"/>
      <c r="E13" s="2"/>
      <c r="F13" s="13"/>
      <c r="G13" s="14"/>
      <c r="H13" s="9"/>
      <c r="L13" s="21"/>
    </row>
    <row r="14" spans="2:12" x14ac:dyDescent="0.25">
      <c r="B14" s="15" t="s">
        <v>11</v>
      </c>
      <c r="C14" s="10" t="s">
        <v>12</v>
      </c>
      <c r="D14" s="9" t="s">
        <v>13</v>
      </c>
      <c r="E14" s="2">
        <v>58.78</v>
      </c>
      <c r="F14" s="16">
        <v>122.68072912729149</v>
      </c>
      <c r="G14" s="14">
        <v>7211.1732581021934</v>
      </c>
      <c r="H14" s="9"/>
    </row>
    <row r="15" spans="2:12" x14ac:dyDescent="0.25">
      <c r="B15" s="15" t="s">
        <v>14</v>
      </c>
      <c r="C15" s="10" t="s">
        <v>110</v>
      </c>
      <c r="D15" s="9" t="s">
        <v>13</v>
      </c>
      <c r="E15" s="2">
        <v>250</v>
      </c>
      <c r="F15" s="16">
        <v>11.06</v>
      </c>
      <c r="G15" s="14">
        <f>F15*E15</f>
        <v>2765</v>
      </c>
      <c r="H15" s="9"/>
      <c r="L15" s="31"/>
    </row>
    <row r="16" spans="2:12" x14ac:dyDescent="0.25">
      <c r="B16" s="15" t="s">
        <v>15</v>
      </c>
      <c r="C16" s="10" t="s">
        <v>16</v>
      </c>
      <c r="D16" s="9" t="s">
        <v>4</v>
      </c>
      <c r="E16" s="2">
        <v>0.7</v>
      </c>
      <c r="F16" s="16">
        <v>969.41836359764477</v>
      </c>
      <c r="G16" s="14">
        <v>678.59285451835126</v>
      </c>
      <c r="H16" s="9"/>
    </row>
    <row r="17" spans="2:8" x14ac:dyDescent="0.25">
      <c r="B17" s="15" t="s">
        <v>17</v>
      </c>
      <c r="C17" s="10" t="s">
        <v>18</v>
      </c>
      <c r="D17" s="9" t="s">
        <v>4</v>
      </c>
      <c r="E17" s="2">
        <v>0.6</v>
      </c>
      <c r="F17" s="16">
        <v>836.86388260317074</v>
      </c>
      <c r="G17" s="14">
        <v>502.11832956190244</v>
      </c>
      <c r="H17" s="9"/>
    </row>
    <row r="18" spans="2:8" x14ac:dyDescent="0.25">
      <c r="B18" s="3" t="s">
        <v>19</v>
      </c>
      <c r="C18" s="10"/>
      <c r="D18" s="9"/>
      <c r="E18" s="2"/>
      <c r="F18" s="13"/>
      <c r="G18" s="14"/>
      <c r="H18" s="9"/>
    </row>
    <row r="19" spans="2:8" x14ac:dyDescent="0.25">
      <c r="B19" s="15" t="s">
        <v>20</v>
      </c>
      <c r="C19" s="10" t="s">
        <v>21</v>
      </c>
      <c r="D19" s="9" t="s">
        <v>22</v>
      </c>
      <c r="E19" s="2">
        <v>20.399999999999999</v>
      </c>
      <c r="F19" s="16">
        <v>350.78211407878774</v>
      </c>
      <c r="G19" s="14">
        <v>7155.9551272072695</v>
      </c>
      <c r="H19" s="9"/>
    </row>
    <row r="20" spans="2:8" x14ac:dyDescent="0.25">
      <c r="B20" s="3" t="s">
        <v>23</v>
      </c>
      <c r="C20" s="10"/>
      <c r="D20" s="9"/>
      <c r="E20" s="2"/>
      <c r="F20" s="16"/>
      <c r="G20" s="14"/>
      <c r="H20" s="9"/>
    </row>
    <row r="21" spans="2:8" x14ac:dyDescent="0.25">
      <c r="B21" s="15" t="s">
        <v>24</v>
      </c>
      <c r="C21" s="10" t="s">
        <v>25</v>
      </c>
      <c r="D21" s="9" t="s">
        <v>22</v>
      </c>
      <c r="E21" s="17">
        <v>5.5E-2</v>
      </c>
      <c r="F21" s="16">
        <v>5726.1348881594367</v>
      </c>
      <c r="G21" s="14">
        <v>314.93741884876903</v>
      </c>
      <c r="H21" s="9"/>
    </row>
    <row r="22" spans="2:8" x14ac:dyDescent="0.25">
      <c r="B22" s="24"/>
      <c r="C22" s="23"/>
      <c r="D22" s="28"/>
      <c r="E22" s="27"/>
      <c r="F22" s="27"/>
      <c r="G22" s="18"/>
      <c r="H22" s="28"/>
    </row>
    <row r="23" spans="2:8" ht="15.75" x14ac:dyDescent="0.25">
      <c r="B23" s="26" t="s">
        <v>26</v>
      </c>
      <c r="C23" s="19"/>
      <c r="D23" s="25" t="s">
        <v>1</v>
      </c>
      <c r="E23" s="20" t="s">
        <v>27</v>
      </c>
      <c r="F23" s="25" t="s">
        <v>3</v>
      </c>
      <c r="G23" s="32">
        <f>G26+G27+G28+G29+G30+G32+G34</f>
        <v>38288.047549353832</v>
      </c>
      <c r="H23" s="33" t="s">
        <v>4</v>
      </c>
    </row>
    <row r="24" spans="2:8" x14ac:dyDescent="0.25">
      <c r="B24" s="5" t="s">
        <v>5</v>
      </c>
      <c r="C24" s="11"/>
      <c r="D24" s="1" t="s">
        <v>6</v>
      </c>
      <c r="E24" s="1" t="s">
        <v>7</v>
      </c>
      <c r="F24" s="4" t="s">
        <v>8</v>
      </c>
      <c r="G24" s="4" t="s">
        <v>9</v>
      </c>
      <c r="H24" s="11"/>
    </row>
    <row r="25" spans="2:8" x14ac:dyDescent="0.25">
      <c r="B25" s="3" t="s">
        <v>10</v>
      </c>
      <c r="C25" s="10"/>
      <c r="D25" s="9"/>
      <c r="E25" s="2"/>
      <c r="F25" s="13"/>
      <c r="G25" s="14"/>
      <c r="H25" s="9"/>
    </row>
    <row r="26" spans="2:8" x14ac:dyDescent="0.25">
      <c r="B26" s="15" t="s">
        <v>11</v>
      </c>
      <c r="C26" s="10" t="s">
        <v>12</v>
      </c>
      <c r="D26" s="9" t="s">
        <v>13</v>
      </c>
      <c r="E26" s="2">
        <v>149</v>
      </c>
      <c r="F26" s="16">
        <v>122.68072912729149</v>
      </c>
      <c r="G26" s="14">
        <v>18279.428639966431</v>
      </c>
      <c r="H26" s="9"/>
    </row>
    <row r="27" spans="2:8" x14ac:dyDescent="0.25">
      <c r="B27" s="15" t="s">
        <v>14</v>
      </c>
      <c r="C27" s="10" t="s">
        <v>111</v>
      </c>
      <c r="D27" s="9" t="s">
        <v>13</v>
      </c>
      <c r="E27" s="2">
        <v>315</v>
      </c>
      <c r="F27" s="16">
        <v>11.06</v>
      </c>
      <c r="G27" s="14">
        <f>F27*E27</f>
        <v>3483.9</v>
      </c>
      <c r="H27" s="9"/>
    </row>
    <row r="28" spans="2:8" x14ac:dyDescent="0.25">
      <c r="B28" s="15" t="s">
        <v>28</v>
      </c>
      <c r="C28" s="10" t="s">
        <v>29</v>
      </c>
      <c r="D28" s="9" t="s">
        <v>30</v>
      </c>
      <c r="E28" s="17">
        <v>2.5910000000000002</v>
      </c>
      <c r="F28" s="16">
        <v>768.45512599935626</v>
      </c>
      <c r="G28" s="14">
        <v>1991.0672314643323</v>
      </c>
      <c r="H28" s="9"/>
    </row>
    <row r="29" spans="2:8" x14ac:dyDescent="0.25">
      <c r="B29" s="15" t="s">
        <v>15</v>
      </c>
      <c r="C29" s="10" t="s">
        <v>16</v>
      </c>
      <c r="D29" s="9" t="s">
        <v>4</v>
      </c>
      <c r="E29" s="2">
        <v>0.7</v>
      </c>
      <c r="F29" s="16">
        <v>969.41836359764477</v>
      </c>
      <c r="G29" s="14">
        <v>678.59285451835126</v>
      </c>
      <c r="H29" s="9"/>
    </row>
    <row r="30" spans="2:8" x14ac:dyDescent="0.25">
      <c r="B30" s="15" t="s">
        <v>17</v>
      </c>
      <c r="C30" s="10" t="s">
        <v>18</v>
      </c>
      <c r="D30" s="9" t="s">
        <v>4</v>
      </c>
      <c r="E30" s="2">
        <v>0.6</v>
      </c>
      <c r="F30" s="16">
        <v>836.86388260317074</v>
      </c>
      <c r="G30" s="14">
        <v>502.11832956190244</v>
      </c>
      <c r="H30" s="9"/>
    </row>
    <row r="31" spans="2:8" x14ac:dyDescent="0.25">
      <c r="B31" s="3" t="s">
        <v>19</v>
      </c>
      <c r="C31" s="10"/>
      <c r="D31" s="9"/>
      <c r="E31" s="2"/>
      <c r="F31" s="16"/>
      <c r="G31" s="14"/>
      <c r="H31" s="9"/>
    </row>
    <row r="32" spans="2:8" x14ac:dyDescent="0.25">
      <c r="B32" s="15" t="s">
        <v>20</v>
      </c>
      <c r="C32" s="10" t="s">
        <v>21</v>
      </c>
      <c r="D32" s="9" t="s">
        <v>22</v>
      </c>
      <c r="E32" s="2">
        <v>37.25</v>
      </c>
      <c r="F32" s="16">
        <v>350.78211407878774</v>
      </c>
      <c r="G32" s="14">
        <v>13066.633749434843</v>
      </c>
      <c r="H32" s="9"/>
    </row>
    <row r="33" spans="2:8" x14ac:dyDescent="0.25">
      <c r="B33" s="3" t="s">
        <v>23</v>
      </c>
      <c r="C33" s="10"/>
      <c r="D33" s="9"/>
      <c r="E33" s="2"/>
      <c r="F33" s="16"/>
      <c r="G33" s="14"/>
      <c r="H33" s="9"/>
    </row>
    <row r="34" spans="2:8" x14ac:dyDescent="0.25">
      <c r="B34" s="15" t="s">
        <v>24</v>
      </c>
      <c r="C34" s="10" t="s">
        <v>25</v>
      </c>
      <c r="D34" s="9" t="s">
        <v>22</v>
      </c>
      <c r="E34" s="2">
        <v>0.05</v>
      </c>
      <c r="F34" s="16">
        <v>5726.1348881594367</v>
      </c>
      <c r="G34" s="14">
        <v>286.30674440797185</v>
      </c>
      <c r="H34" s="9"/>
    </row>
    <row r="35" spans="2:8" x14ac:dyDescent="0.25">
      <c r="B35" s="29"/>
      <c r="C35" s="29"/>
      <c r="D35" s="29"/>
      <c r="E35" s="29"/>
      <c r="F35" s="29"/>
      <c r="G35" s="29"/>
      <c r="H35" s="29"/>
    </row>
    <row r="36" spans="2:8" x14ac:dyDescent="0.25">
      <c r="B36" s="29"/>
      <c r="C36" s="29"/>
      <c r="D36" s="29"/>
      <c r="E36" s="29"/>
      <c r="F36" s="29"/>
      <c r="G36" s="29"/>
      <c r="H36" s="29"/>
    </row>
    <row r="37" spans="2:8" ht="15.75" x14ac:dyDescent="0.25">
      <c r="B37" s="26" t="s">
        <v>31</v>
      </c>
      <c r="C37" s="19"/>
      <c r="D37" s="25" t="s">
        <v>1</v>
      </c>
      <c r="E37" s="20" t="s">
        <v>32</v>
      </c>
      <c r="F37" s="25" t="s">
        <v>3</v>
      </c>
      <c r="G37" s="32">
        <f>G40+G41+G42+G43+G44+G46+G48</f>
        <v>35771.221517343867</v>
      </c>
      <c r="H37" s="33" t="s">
        <v>4</v>
      </c>
    </row>
    <row r="38" spans="2:8" x14ac:dyDescent="0.25">
      <c r="B38" s="5" t="s">
        <v>5</v>
      </c>
      <c r="C38" s="11"/>
      <c r="D38" s="1" t="s">
        <v>6</v>
      </c>
      <c r="E38" s="1" t="s">
        <v>7</v>
      </c>
      <c r="F38" s="4" t="s">
        <v>8</v>
      </c>
      <c r="G38" s="4" t="s">
        <v>9</v>
      </c>
      <c r="H38" s="11"/>
    </row>
    <row r="39" spans="2:8" x14ac:dyDescent="0.25">
      <c r="B39" s="3" t="s">
        <v>10</v>
      </c>
      <c r="C39" s="10"/>
      <c r="D39" s="9"/>
      <c r="E39" s="2"/>
      <c r="F39" s="13"/>
      <c r="G39" s="14"/>
      <c r="H39" s="9"/>
    </row>
    <row r="40" spans="2:8" x14ac:dyDescent="0.25">
      <c r="B40" s="15" t="s">
        <v>11</v>
      </c>
      <c r="C40" s="10" t="s">
        <v>12</v>
      </c>
      <c r="D40" s="9" t="s">
        <v>13</v>
      </c>
      <c r="E40" s="2">
        <v>132</v>
      </c>
      <c r="F40" s="16">
        <v>122.68072912729149</v>
      </c>
      <c r="G40" s="14">
        <v>16193.856244802477</v>
      </c>
      <c r="H40" s="9"/>
    </row>
    <row r="41" spans="2:8" x14ac:dyDescent="0.25">
      <c r="B41" s="15" t="s">
        <v>14</v>
      </c>
      <c r="C41" s="10" t="s">
        <v>110</v>
      </c>
      <c r="D41" s="9" t="s">
        <v>13</v>
      </c>
      <c r="E41" s="2">
        <v>310</v>
      </c>
      <c r="F41" s="16">
        <v>11.06</v>
      </c>
      <c r="G41" s="14">
        <f>F41*E41</f>
        <v>3428.6000000000004</v>
      </c>
      <c r="H41" s="9"/>
    </row>
    <row r="42" spans="2:8" x14ac:dyDescent="0.25">
      <c r="B42" s="15" t="s">
        <v>28</v>
      </c>
      <c r="C42" s="10" t="s">
        <v>29</v>
      </c>
      <c r="D42" s="9" t="s">
        <v>30</v>
      </c>
      <c r="E42" s="17">
        <v>1.9419999999999999</v>
      </c>
      <c r="F42" s="16">
        <v>768.45512599935626</v>
      </c>
      <c r="G42" s="14">
        <v>1492.3398546907499</v>
      </c>
      <c r="H42" s="9"/>
    </row>
    <row r="43" spans="2:8" x14ac:dyDescent="0.25">
      <c r="B43" s="15" t="s">
        <v>15</v>
      </c>
      <c r="C43" s="10" t="s">
        <v>16</v>
      </c>
      <c r="D43" s="9" t="s">
        <v>4</v>
      </c>
      <c r="E43" s="2">
        <v>0.7</v>
      </c>
      <c r="F43" s="16">
        <v>969.41836359764477</v>
      </c>
      <c r="G43" s="14">
        <v>678.59285451835126</v>
      </c>
      <c r="H43" s="9"/>
    </row>
    <row r="44" spans="2:8" x14ac:dyDescent="0.25">
      <c r="B44" s="15" t="s">
        <v>17</v>
      </c>
      <c r="C44" s="10" t="s">
        <v>18</v>
      </c>
      <c r="D44" s="9" t="s">
        <v>4</v>
      </c>
      <c r="E44" s="2">
        <v>0.6</v>
      </c>
      <c r="F44" s="16">
        <v>836.86388260317074</v>
      </c>
      <c r="G44" s="14">
        <v>502.11832956190244</v>
      </c>
      <c r="H44" s="9"/>
    </row>
    <row r="45" spans="2:8" x14ac:dyDescent="0.25">
      <c r="B45" s="3" t="s">
        <v>19</v>
      </c>
      <c r="C45" s="10"/>
      <c r="D45" s="9"/>
      <c r="E45" s="2"/>
      <c r="F45" s="16"/>
      <c r="G45" s="14"/>
      <c r="H45" s="9"/>
    </row>
    <row r="46" spans="2:8" x14ac:dyDescent="0.25">
      <c r="B46" s="15" t="s">
        <v>20</v>
      </c>
      <c r="C46" s="10" t="s">
        <v>21</v>
      </c>
      <c r="D46" s="9" t="s">
        <v>22</v>
      </c>
      <c r="E46" s="2">
        <v>37.6</v>
      </c>
      <c r="F46" s="16">
        <v>350.78211407878774</v>
      </c>
      <c r="G46" s="14">
        <v>13189.40748936242</v>
      </c>
      <c r="H46" s="9"/>
    </row>
    <row r="47" spans="2:8" x14ac:dyDescent="0.25">
      <c r="B47" s="3" t="s">
        <v>23</v>
      </c>
      <c r="C47" s="10"/>
      <c r="D47" s="9"/>
      <c r="E47" s="2"/>
      <c r="F47" s="16"/>
      <c r="G47" s="14"/>
      <c r="H47" s="9"/>
    </row>
    <row r="48" spans="2:8" x14ac:dyDescent="0.25">
      <c r="B48" s="15" t="s">
        <v>24</v>
      </c>
      <c r="C48" s="10" t="s">
        <v>25</v>
      </c>
      <c r="D48" s="9" t="s">
        <v>22</v>
      </c>
      <c r="E48" s="2">
        <v>0.05</v>
      </c>
      <c r="F48" s="16">
        <v>5726.1348881594367</v>
      </c>
      <c r="G48" s="14">
        <v>286.30674440797185</v>
      </c>
      <c r="H48" s="9"/>
    </row>
    <row r="49" spans="2:8" x14ac:dyDescent="0.25">
      <c r="B49" s="29"/>
      <c r="C49" s="29"/>
      <c r="D49" s="29"/>
      <c r="E49" s="29"/>
      <c r="F49" s="29"/>
      <c r="G49" s="29"/>
      <c r="H49" s="29"/>
    </row>
    <row r="50" spans="2:8" x14ac:dyDescent="0.25">
      <c r="B50" s="29"/>
      <c r="C50" s="29"/>
      <c r="D50" s="29"/>
      <c r="E50" s="29"/>
      <c r="F50" s="29"/>
      <c r="G50" s="29"/>
      <c r="H50" s="29"/>
    </row>
    <row r="51" spans="2:8" s="34" customFormat="1" x14ac:dyDescent="0.25">
      <c r="B51" s="29"/>
      <c r="C51" s="29"/>
      <c r="D51" s="29"/>
      <c r="E51" s="29"/>
      <c r="F51" s="29"/>
      <c r="G51" s="29"/>
      <c r="H51" s="29"/>
    </row>
    <row r="52" spans="2:8" ht="15.75" x14ac:dyDescent="0.25">
      <c r="B52" s="26" t="s">
        <v>33</v>
      </c>
      <c r="C52" s="19"/>
      <c r="D52" s="25" t="s">
        <v>1</v>
      </c>
      <c r="E52" s="20" t="s">
        <v>34</v>
      </c>
      <c r="F52" s="25" t="s">
        <v>3</v>
      </c>
      <c r="G52" s="32">
        <f>G55+G56+G57+G58+G59+G61+G63</f>
        <v>419.69477454134608</v>
      </c>
      <c r="H52" s="33" t="s">
        <v>30</v>
      </c>
    </row>
    <row r="53" spans="2:8" x14ac:dyDescent="0.25">
      <c r="B53" s="5" t="s">
        <v>5</v>
      </c>
      <c r="C53" s="11"/>
      <c r="D53" s="1" t="s">
        <v>6</v>
      </c>
      <c r="E53" s="1" t="s">
        <v>7</v>
      </c>
      <c r="F53" s="4" t="s">
        <v>8</v>
      </c>
      <c r="G53" s="4" t="s">
        <v>9</v>
      </c>
      <c r="H53" s="11"/>
    </row>
    <row r="54" spans="2:8" x14ac:dyDescent="0.25">
      <c r="B54" s="3" t="s">
        <v>10</v>
      </c>
      <c r="C54" s="10"/>
      <c r="D54" s="9"/>
      <c r="E54" s="2"/>
      <c r="F54" s="13"/>
      <c r="G54" s="14"/>
      <c r="H54" s="9"/>
    </row>
    <row r="55" spans="2:8" x14ac:dyDescent="0.25">
      <c r="B55" s="15" t="s">
        <v>14</v>
      </c>
      <c r="C55" s="10" t="s">
        <v>110</v>
      </c>
      <c r="D55" s="9" t="s">
        <v>13</v>
      </c>
      <c r="E55" s="2">
        <v>10</v>
      </c>
      <c r="F55" s="16">
        <v>11.06</v>
      </c>
      <c r="G55" s="14">
        <f>E55*F55</f>
        <v>110.60000000000001</v>
      </c>
      <c r="H55" s="9"/>
    </row>
    <row r="56" spans="2:8" x14ac:dyDescent="0.25">
      <c r="B56" s="15" t="s">
        <v>35</v>
      </c>
      <c r="C56" s="10" t="s">
        <v>36</v>
      </c>
      <c r="D56" s="9" t="s">
        <v>30</v>
      </c>
      <c r="E56" s="2">
        <v>1.05</v>
      </c>
      <c r="F56" s="16">
        <v>12.538988901236934</v>
      </c>
      <c r="G56" s="14">
        <v>13.16593834629878</v>
      </c>
      <c r="H56" s="9"/>
    </row>
    <row r="57" spans="2:8" x14ac:dyDescent="0.25">
      <c r="B57" s="15" t="s">
        <v>37</v>
      </c>
      <c r="C57" s="10" t="s">
        <v>38</v>
      </c>
      <c r="D57" s="9" t="s">
        <v>39</v>
      </c>
      <c r="E57" s="17">
        <v>0.25</v>
      </c>
      <c r="F57" s="16">
        <v>60.607479510231229</v>
      </c>
      <c r="G57" s="14">
        <v>15.151869877557807</v>
      </c>
      <c r="H57" s="9"/>
    </row>
    <row r="58" spans="2:8" x14ac:dyDescent="0.25">
      <c r="B58" s="15" t="s">
        <v>17</v>
      </c>
      <c r="C58" s="10" t="s">
        <v>18</v>
      </c>
      <c r="D58" s="9" t="s">
        <v>4</v>
      </c>
      <c r="E58" s="17">
        <v>0.02</v>
      </c>
      <c r="F58" s="16">
        <v>836.86388260317074</v>
      </c>
      <c r="G58" s="14">
        <v>16.737277652063415</v>
      </c>
      <c r="H58" s="9"/>
    </row>
    <row r="59" spans="2:8" x14ac:dyDescent="0.25">
      <c r="B59" s="15" t="s">
        <v>40</v>
      </c>
      <c r="C59" s="10" t="s">
        <v>41</v>
      </c>
      <c r="D59" s="9" t="s">
        <v>39</v>
      </c>
      <c r="E59" s="17">
        <v>0.25</v>
      </c>
      <c r="F59" s="16">
        <v>177.12582770994166</v>
      </c>
      <c r="G59" s="14">
        <v>44.281456927485415</v>
      </c>
      <c r="H59" s="9"/>
    </row>
    <row r="60" spans="2:8" x14ac:dyDescent="0.25">
      <c r="B60" s="3" t="s">
        <v>19</v>
      </c>
      <c r="C60" s="10"/>
      <c r="D60" s="9"/>
      <c r="E60" s="2"/>
      <c r="F60" s="16"/>
      <c r="G60" s="14"/>
      <c r="H60" s="9"/>
    </row>
    <row r="61" spans="2:8" x14ac:dyDescent="0.25">
      <c r="B61" s="15" t="s">
        <v>20</v>
      </c>
      <c r="C61" s="10" t="s">
        <v>21</v>
      </c>
      <c r="D61" s="9" t="s">
        <v>22</v>
      </c>
      <c r="E61" s="2">
        <v>0.56999999999999995</v>
      </c>
      <c r="F61" s="16">
        <v>350.78211407878774</v>
      </c>
      <c r="G61" s="14">
        <v>199.94580502490899</v>
      </c>
      <c r="H61" s="9"/>
    </row>
    <row r="62" spans="2:8" x14ac:dyDescent="0.25">
      <c r="B62" s="3" t="s">
        <v>23</v>
      </c>
      <c r="C62" s="10"/>
      <c r="D62" s="9"/>
      <c r="E62" s="2"/>
      <c r="F62" s="16"/>
      <c r="G62" s="14"/>
      <c r="H62" s="9"/>
    </row>
    <row r="63" spans="2:8" x14ac:dyDescent="0.25">
      <c r="B63" s="15" t="s">
        <v>24</v>
      </c>
      <c r="C63" s="10" t="s">
        <v>25</v>
      </c>
      <c r="D63" s="9" t="s">
        <v>22</v>
      </c>
      <c r="E63" s="22">
        <v>3.46E-3</v>
      </c>
      <c r="F63" s="16">
        <v>5726.1348881594367</v>
      </c>
      <c r="G63" s="14">
        <v>19.812426713031652</v>
      </c>
      <c r="H63" s="9"/>
    </row>
    <row r="65" spans="1:8" ht="15.75" x14ac:dyDescent="0.25">
      <c r="A65" s="37"/>
      <c r="B65" s="26" t="s">
        <v>43</v>
      </c>
      <c r="C65" s="19"/>
      <c r="D65" s="25" t="s">
        <v>1</v>
      </c>
      <c r="E65" s="20" t="s">
        <v>42</v>
      </c>
      <c r="F65" s="25" t="s">
        <v>3</v>
      </c>
      <c r="G65" s="30">
        <f>G68+G69+G70+G71+G73+G75</f>
        <v>1554.0516944198987</v>
      </c>
      <c r="H65" s="33" t="s">
        <v>30</v>
      </c>
    </row>
    <row r="66" spans="1:8" x14ac:dyDescent="0.25">
      <c r="A66" s="36"/>
      <c r="B66" s="5" t="s">
        <v>5</v>
      </c>
      <c r="C66" s="11"/>
      <c r="D66" s="1" t="s">
        <v>6</v>
      </c>
      <c r="E66" s="1" t="s">
        <v>7</v>
      </c>
      <c r="F66" s="4" t="s">
        <v>8</v>
      </c>
      <c r="G66" s="4" t="s">
        <v>9</v>
      </c>
      <c r="H66" s="11"/>
    </row>
    <row r="67" spans="1:8" x14ac:dyDescent="0.25">
      <c r="A67" s="36"/>
      <c r="B67" s="3" t="s">
        <v>10</v>
      </c>
      <c r="C67" s="10"/>
      <c r="D67" s="9"/>
      <c r="E67" s="2"/>
      <c r="F67" s="13"/>
      <c r="G67" s="14"/>
      <c r="H67" s="9"/>
    </row>
    <row r="68" spans="1:8" x14ac:dyDescent="0.25">
      <c r="A68" s="36"/>
      <c r="B68" s="15" t="s">
        <v>44</v>
      </c>
      <c r="C68" s="10" t="s">
        <v>45</v>
      </c>
      <c r="D68" s="9" t="s">
        <v>13</v>
      </c>
      <c r="E68" s="2">
        <v>6.96</v>
      </c>
      <c r="F68" s="16">
        <v>15.080566184945388</v>
      </c>
      <c r="G68" s="14">
        <v>104.96074064721989</v>
      </c>
      <c r="H68" s="9"/>
    </row>
    <row r="69" spans="1:8" x14ac:dyDescent="0.25">
      <c r="A69" s="36"/>
      <c r="B69" s="15" t="s">
        <v>14</v>
      </c>
      <c r="C69" s="10" t="s">
        <v>110</v>
      </c>
      <c r="D69" s="9" t="s">
        <v>13</v>
      </c>
      <c r="E69" s="2">
        <v>4.13</v>
      </c>
      <c r="F69" s="16">
        <v>11.06</v>
      </c>
      <c r="G69" s="14">
        <f>E69*F69</f>
        <v>45.677799999999998</v>
      </c>
      <c r="H69" s="9"/>
    </row>
    <row r="70" spans="1:8" x14ac:dyDescent="0.25">
      <c r="A70" s="36"/>
      <c r="B70" s="15" t="s">
        <v>46</v>
      </c>
      <c r="C70" s="10" t="s">
        <v>47</v>
      </c>
      <c r="D70" s="9" t="s">
        <v>48</v>
      </c>
      <c r="E70" s="17">
        <v>5.5E-2</v>
      </c>
      <c r="F70" s="16">
        <v>13718.340125558756</v>
      </c>
      <c r="G70" s="14">
        <v>754.50870690573163</v>
      </c>
      <c r="H70" s="9"/>
    </row>
    <row r="71" spans="1:8" x14ac:dyDescent="0.25">
      <c r="A71" s="36"/>
      <c r="B71" s="15" t="s">
        <v>17</v>
      </c>
      <c r="C71" s="10" t="s">
        <v>18</v>
      </c>
      <c r="D71" s="9" t="s">
        <v>4</v>
      </c>
      <c r="E71" s="17">
        <v>4.7E-2</v>
      </c>
      <c r="F71" s="16">
        <v>836.86388260317074</v>
      </c>
      <c r="G71" s="14">
        <v>39.332602482349024</v>
      </c>
      <c r="H71" s="9"/>
    </row>
    <row r="72" spans="1:8" x14ac:dyDescent="0.25">
      <c r="A72" s="36"/>
      <c r="B72" s="3" t="s">
        <v>19</v>
      </c>
      <c r="C72" s="10"/>
      <c r="D72" s="9"/>
      <c r="E72" s="2"/>
      <c r="F72" s="16"/>
      <c r="G72" s="14"/>
      <c r="H72" s="9"/>
    </row>
    <row r="73" spans="1:8" x14ac:dyDescent="0.25">
      <c r="A73" s="36"/>
      <c r="B73" s="15" t="s">
        <v>20</v>
      </c>
      <c r="C73" s="10" t="s">
        <v>21</v>
      </c>
      <c r="D73" s="9" t="s">
        <v>22</v>
      </c>
      <c r="E73" s="2">
        <v>1.71</v>
      </c>
      <c r="F73" s="16">
        <v>350.78211407878774</v>
      </c>
      <c r="G73" s="14">
        <v>599.83741507472701</v>
      </c>
      <c r="H73" s="9"/>
    </row>
    <row r="74" spans="1:8" x14ac:dyDescent="0.25">
      <c r="A74" s="36"/>
      <c r="B74" s="3" t="s">
        <v>23</v>
      </c>
      <c r="C74" s="10"/>
      <c r="D74" s="9"/>
      <c r="E74" s="2"/>
      <c r="F74" s="16"/>
      <c r="G74" s="14"/>
      <c r="H74" s="9"/>
    </row>
    <row r="75" spans="1:8" x14ac:dyDescent="0.25">
      <c r="A75" s="36"/>
      <c r="B75" s="15" t="s">
        <v>24</v>
      </c>
      <c r="C75" s="10" t="s">
        <v>25</v>
      </c>
      <c r="D75" s="9" t="s">
        <v>22</v>
      </c>
      <c r="E75" s="35">
        <v>1.6999999999999999E-3</v>
      </c>
      <c r="F75" s="16">
        <v>5726.1348881594367</v>
      </c>
      <c r="G75" s="14">
        <v>9.7344293098710413</v>
      </c>
      <c r="H75" s="9"/>
    </row>
    <row r="77" spans="1:8" ht="15.75" x14ac:dyDescent="0.25">
      <c r="B77" s="26" t="s">
        <v>49</v>
      </c>
      <c r="C77" s="19"/>
      <c r="D77" s="25" t="s">
        <v>1</v>
      </c>
      <c r="E77" s="20" t="s">
        <v>50</v>
      </c>
      <c r="F77" s="25" t="s">
        <v>3</v>
      </c>
      <c r="G77" s="30">
        <f>G80+G81+G82+G84+G86</f>
        <v>534.68542414676574</v>
      </c>
      <c r="H77" s="33" t="s">
        <v>30</v>
      </c>
    </row>
    <row r="78" spans="1:8" x14ac:dyDescent="0.25">
      <c r="B78" s="5" t="s">
        <v>5</v>
      </c>
      <c r="C78" s="11"/>
      <c r="D78" s="1" t="s">
        <v>6</v>
      </c>
      <c r="E78" s="1" t="s">
        <v>7</v>
      </c>
      <c r="F78" s="4" t="s">
        <v>8</v>
      </c>
      <c r="G78" s="4" t="s">
        <v>9</v>
      </c>
      <c r="H78" s="11"/>
    </row>
    <row r="79" spans="1:8" x14ac:dyDescent="0.25">
      <c r="B79" s="3" t="s">
        <v>10</v>
      </c>
      <c r="C79" s="10"/>
      <c r="D79" s="9"/>
      <c r="E79" s="2"/>
      <c r="F79" s="13"/>
      <c r="G79" s="14"/>
      <c r="H79" s="9"/>
    </row>
    <row r="80" spans="1:8" x14ac:dyDescent="0.25">
      <c r="B80" s="15" t="s">
        <v>44</v>
      </c>
      <c r="C80" s="10" t="s">
        <v>45</v>
      </c>
      <c r="D80" s="9" t="s">
        <v>13</v>
      </c>
      <c r="E80" s="2">
        <v>3.1</v>
      </c>
      <c r="F80" s="16">
        <v>15.080566184945388</v>
      </c>
      <c r="G80" s="14">
        <v>46.749755173330705</v>
      </c>
      <c r="H80" s="9"/>
    </row>
    <row r="81" spans="1:8" x14ac:dyDescent="0.25">
      <c r="B81" s="15" t="s">
        <v>14</v>
      </c>
      <c r="C81" s="10" t="s">
        <v>110</v>
      </c>
      <c r="D81" s="9" t="s">
        <v>13</v>
      </c>
      <c r="E81" s="2">
        <v>1.7</v>
      </c>
      <c r="F81" s="16">
        <v>11.06</v>
      </c>
      <c r="G81" s="14">
        <f>F81*E81</f>
        <v>18.802</v>
      </c>
      <c r="H81" s="9"/>
    </row>
    <row r="82" spans="1:8" x14ac:dyDescent="0.25">
      <c r="B82" s="15" t="s">
        <v>17</v>
      </c>
      <c r="C82" s="10" t="s">
        <v>18</v>
      </c>
      <c r="D82" s="9" t="s">
        <v>4</v>
      </c>
      <c r="E82" s="17">
        <v>2.5000000000000001E-2</v>
      </c>
      <c r="F82" s="16">
        <v>836.86388260317074</v>
      </c>
      <c r="G82" s="14">
        <v>20.921597065079268</v>
      </c>
      <c r="H82" s="9"/>
    </row>
    <row r="83" spans="1:8" x14ac:dyDescent="0.25">
      <c r="B83" s="3" t="s">
        <v>19</v>
      </c>
      <c r="C83" s="10"/>
      <c r="D83" s="9"/>
      <c r="E83" s="2"/>
      <c r="F83" s="16"/>
      <c r="G83" s="14"/>
      <c r="H83" s="9"/>
    </row>
    <row r="84" spans="1:8" x14ac:dyDescent="0.25">
      <c r="B84" s="15" t="s">
        <v>20</v>
      </c>
      <c r="C84" s="10" t="s">
        <v>21</v>
      </c>
      <c r="D84" s="9" t="s">
        <v>22</v>
      </c>
      <c r="E84" s="2">
        <v>1.25</v>
      </c>
      <c r="F84" s="16">
        <v>350.78211407878774</v>
      </c>
      <c r="G84" s="14">
        <v>438.47764259848469</v>
      </c>
      <c r="H84" s="9"/>
    </row>
    <row r="85" spans="1:8" x14ac:dyDescent="0.25">
      <c r="B85" s="3" t="s">
        <v>23</v>
      </c>
      <c r="C85" s="10"/>
      <c r="D85" s="9"/>
      <c r="E85" s="2"/>
      <c r="F85" s="16"/>
      <c r="G85" s="14"/>
      <c r="H85" s="9"/>
    </row>
    <row r="86" spans="1:8" x14ac:dyDescent="0.25">
      <c r="B86" s="15" t="s">
        <v>24</v>
      </c>
      <c r="C86" s="10" t="s">
        <v>25</v>
      </c>
      <c r="D86" s="9" t="s">
        <v>22</v>
      </c>
      <c r="E86" s="35">
        <v>1.6999999999999999E-3</v>
      </c>
      <c r="F86" s="16">
        <v>5726.1348881594367</v>
      </c>
      <c r="G86" s="14">
        <v>9.7344293098710413</v>
      </c>
      <c r="H86" s="9"/>
    </row>
    <row r="87" spans="1:8" x14ac:dyDescent="0.25">
      <c r="A87" s="42"/>
      <c r="B87" s="43"/>
      <c r="C87" s="38"/>
      <c r="D87" s="39"/>
      <c r="E87" s="40"/>
      <c r="F87" s="40"/>
      <c r="G87" s="41"/>
      <c r="H87" s="39"/>
    </row>
    <row r="88" spans="1:8" ht="15.75" x14ac:dyDescent="0.25">
      <c r="A88" s="42"/>
      <c r="B88" s="26" t="s">
        <v>51</v>
      </c>
      <c r="C88" s="19"/>
      <c r="D88" s="25" t="s">
        <v>1</v>
      </c>
      <c r="E88" s="20" t="s">
        <v>96</v>
      </c>
      <c r="F88" s="25" t="s">
        <v>3</v>
      </c>
      <c r="G88" s="30">
        <f>G91+G92+G93+G95+G97</f>
        <v>562.56307187136167</v>
      </c>
      <c r="H88" s="33" t="s">
        <v>30</v>
      </c>
    </row>
    <row r="89" spans="1:8" x14ac:dyDescent="0.25">
      <c r="B89" s="5" t="s">
        <v>5</v>
      </c>
      <c r="C89" s="11"/>
      <c r="D89" s="1" t="s">
        <v>6</v>
      </c>
      <c r="E89" s="1" t="s">
        <v>7</v>
      </c>
      <c r="F89" s="4" t="s">
        <v>8</v>
      </c>
      <c r="G89" s="4" t="s">
        <v>9</v>
      </c>
      <c r="H89" s="11"/>
    </row>
    <row r="90" spans="1:8" x14ac:dyDescent="0.25">
      <c r="B90" s="3" t="s">
        <v>10</v>
      </c>
      <c r="C90" s="10"/>
      <c r="D90" s="9"/>
      <c r="E90" s="2"/>
      <c r="F90" s="13"/>
      <c r="G90" s="14"/>
      <c r="H90" s="9"/>
    </row>
    <row r="91" spans="1:8" x14ac:dyDescent="0.25">
      <c r="B91" s="15" t="s">
        <v>44</v>
      </c>
      <c r="C91" s="10" t="s">
        <v>45</v>
      </c>
      <c r="D91" s="9" t="s">
        <v>13</v>
      </c>
      <c r="E91" s="2">
        <v>7</v>
      </c>
      <c r="F91" s="16">
        <v>15.080566184945388</v>
      </c>
      <c r="G91" s="14">
        <v>105.56396329461772</v>
      </c>
      <c r="H91" s="9"/>
    </row>
    <row r="92" spans="1:8" x14ac:dyDescent="0.25">
      <c r="B92" s="15" t="s">
        <v>14</v>
      </c>
      <c r="C92" s="10" t="s">
        <v>110</v>
      </c>
      <c r="D92" s="9" t="s">
        <v>13</v>
      </c>
      <c r="E92" s="2">
        <v>4.0999999999999996</v>
      </c>
      <c r="F92" s="16">
        <v>11.06</v>
      </c>
      <c r="G92" s="14">
        <f>E92*F92</f>
        <v>45.345999999999997</v>
      </c>
      <c r="H92" s="9"/>
    </row>
    <row r="93" spans="1:8" x14ac:dyDescent="0.25">
      <c r="B93" s="15" t="s">
        <v>97</v>
      </c>
      <c r="C93" s="10" t="s">
        <v>98</v>
      </c>
      <c r="D93" s="9" t="s">
        <v>4</v>
      </c>
      <c r="E93" s="2">
        <v>0.15</v>
      </c>
      <c r="F93" s="16">
        <v>954.67392779303168</v>
      </c>
      <c r="G93" s="14">
        <v>143.20108916895475</v>
      </c>
      <c r="H93" s="9"/>
    </row>
    <row r="94" spans="1:8" x14ac:dyDescent="0.25">
      <c r="B94" s="3" t="s">
        <v>19</v>
      </c>
      <c r="C94" s="10"/>
      <c r="D94" s="9"/>
      <c r="E94" s="2"/>
      <c r="F94" s="16"/>
      <c r="G94" s="14"/>
      <c r="H94" s="9"/>
    </row>
    <row r="95" spans="1:8" x14ac:dyDescent="0.25">
      <c r="B95" s="15" t="s">
        <v>20</v>
      </c>
      <c r="C95" s="10" t="s">
        <v>21</v>
      </c>
      <c r="D95" s="9" t="s">
        <v>22</v>
      </c>
      <c r="E95" s="2">
        <v>0.7</v>
      </c>
      <c r="F95" s="16">
        <v>350.78211407878774</v>
      </c>
      <c r="G95" s="14">
        <v>245.54747985515141</v>
      </c>
      <c r="H95" s="9"/>
    </row>
    <row r="96" spans="1:8" x14ac:dyDescent="0.25">
      <c r="B96" s="3" t="s">
        <v>23</v>
      </c>
      <c r="C96" s="10"/>
      <c r="D96" s="9"/>
      <c r="E96" s="2"/>
      <c r="F96" s="16"/>
      <c r="G96" s="14"/>
      <c r="H96" s="9"/>
    </row>
    <row r="97" spans="2:8" x14ac:dyDescent="0.25">
      <c r="B97" s="15" t="s">
        <v>24</v>
      </c>
      <c r="C97" s="10" t="s">
        <v>25</v>
      </c>
      <c r="D97" s="9" t="s">
        <v>22</v>
      </c>
      <c r="E97" s="17">
        <v>4.0000000000000001E-3</v>
      </c>
      <c r="F97" s="16">
        <v>5726.1348881594367</v>
      </c>
      <c r="G97" s="14">
        <v>22.904539552637747</v>
      </c>
      <c r="H97" s="9"/>
    </row>
    <row r="99" spans="2:8" ht="15.75" x14ac:dyDescent="0.25">
      <c r="B99" s="26" t="s">
        <v>99</v>
      </c>
      <c r="C99" s="19"/>
      <c r="D99" s="25" t="s">
        <v>1</v>
      </c>
      <c r="E99" s="20" t="s">
        <v>100</v>
      </c>
      <c r="F99" s="25" t="s">
        <v>3</v>
      </c>
      <c r="G99" s="30">
        <f>G102+G103+G105+G107</f>
        <v>639.71620758021368</v>
      </c>
      <c r="H99" s="33" t="s">
        <v>30</v>
      </c>
    </row>
    <row r="100" spans="2:8" x14ac:dyDescent="0.25">
      <c r="B100" s="5" t="s">
        <v>5</v>
      </c>
      <c r="C100" s="11"/>
      <c r="D100" s="1" t="s">
        <v>6</v>
      </c>
      <c r="E100" s="1" t="s">
        <v>7</v>
      </c>
      <c r="F100" s="4" t="s">
        <v>8</v>
      </c>
      <c r="G100" s="4" t="s">
        <v>9</v>
      </c>
      <c r="H100" s="11"/>
    </row>
    <row r="101" spans="2:8" x14ac:dyDescent="0.25">
      <c r="B101" s="3" t="s">
        <v>10</v>
      </c>
      <c r="C101" s="10"/>
      <c r="D101" s="9"/>
      <c r="E101" s="2"/>
      <c r="F101" s="13"/>
      <c r="G101" s="14"/>
      <c r="H101" s="9"/>
    </row>
    <row r="102" spans="2:8" x14ac:dyDescent="0.25">
      <c r="B102" s="15" t="s">
        <v>14</v>
      </c>
      <c r="C102" s="10" t="s">
        <v>111</v>
      </c>
      <c r="D102" s="9" t="s">
        <v>13</v>
      </c>
      <c r="E102" s="2">
        <v>15</v>
      </c>
      <c r="F102" s="16">
        <v>11.06</v>
      </c>
      <c r="G102" s="14">
        <f>E102*F102</f>
        <v>165.9</v>
      </c>
      <c r="H102" s="9"/>
    </row>
    <row r="103" spans="2:8" x14ac:dyDescent="0.25">
      <c r="B103" s="15" t="s">
        <v>17</v>
      </c>
      <c r="C103" s="10" t="s">
        <v>18</v>
      </c>
      <c r="D103" s="9" t="s">
        <v>4</v>
      </c>
      <c r="E103" s="2">
        <v>0.03</v>
      </c>
      <c r="F103" s="16">
        <v>836.86388260317074</v>
      </c>
      <c r="G103" s="14">
        <v>25.105916478095121</v>
      </c>
      <c r="H103" s="9"/>
    </row>
    <row r="104" spans="2:8" x14ac:dyDescent="0.25">
      <c r="B104" s="3" t="s">
        <v>19</v>
      </c>
      <c r="C104" s="10"/>
      <c r="D104" s="9"/>
      <c r="E104" s="2"/>
      <c r="F104" s="16"/>
      <c r="G104" s="14"/>
      <c r="H104" s="9"/>
    </row>
    <row r="105" spans="2:8" x14ac:dyDescent="0.25">
      <c r="B105" s="15" t="s">
        <v>20</v>
      </c>
      <c r="C105" s="10" t="s">
        <v>21</v>
      </c>
      <c r="D105" s="9" t="s">
        <v>22</v>
      </c>
      <c r="E105" s="2">
        <v>1.2</v>
      </c>
      <c r="F105" s="16">
        <v>350.78211407878774</v>
      </c>
      <c r="G105" s="14">
        <v>420.93853689454528</v>
      </c>
      <c r="H105" s="9"/>
    </row>
    <row r="106" spans="2:8" x14ac:dyDescent="0.25">
      <c r="B106" s="3" t="s">
        <v>23</v>
      </c>
      <c r="C106" s="10"/>
      <c r="D106" s="9"/>
      <c r="E106" s="2"/>
      <c r="F106" s="16"/>
      <c r="G106" s="14"/>
      <c r="H106" s="9"/>
    </row>
    <row r="107" spans="2:8" x14ac:dyDescent="0.25">
      <c r="B107" s="15" t="s">
        <v>24</v>
      </c>
      <c r="C107" s="10" t="s">
        <v>25</v>
      </c>
      <c r="D107" s="9" t="s">
        <v>22</v>
      </c>
      <c r="E107" s="22">
        <v>4.8500000000000001E-3</v>
      </c>
      <c r="F107" s="16">
        <v>5726.1348881594367</v>
      </c>
      <c r="G107" s="14">
        <v>27.77175420757327</v>
      </c>
      <c r="H107" s="9"/>
    </row>
    <row r="109" spans="2:8" ht="15.75" x14ac:dyDescent="0.25">
      <c r="B109" s="12" t="s">
        <v>101</v>
      </c>
      <c r="C109" s="7"/>
      <c r="D109" s="4" t="s">
        <v>1</v>
      </c>
      <c r="E109" s="8" t="s">
        <v>102</v>
      </c>
      <c r="F109" s="4" t="s">
        <v>3</v>
      </c>
      <c r="G109" s="6">
        <v>19118.299581657855</v>
      </c>
      <c r="H109" s="9" t="s">
        <v>103</v>
      </c>
    </row>
    <row r="110" spans="2:8" x14ac:dyDescent="0.25">
      <c r="B110" s="5" t="s">
        <v>5</v>
      </c>
      <c r="C110" s="11"/>
      <c r="D110" s="1" t="s">
        <v>6</v>
      </c>
      <c r="E110" s="1" t="s">
        <v>7</v>
      </c>
      <c r="F110" s="4" t="s">
        <v>8</v>
      </c>
      <c r="G110" s="4" t="s">
        <v>9</v>
      </c>
      <c r="H110" s="11"/>
    </row>
    <row r="111" spans="2:8" x14ac:dyDescent="0.25">
      <c r="B111" s="3" t="s">
        <v>10</v>
      </c>
      <c r="C111" s="10"/>
      <c r="D111" s="9"/>
      <c r="E111" s="2"/>
      <c r="F111" s="13"/>
      <c r="G111" s="14"/>
      <c r="H111" s="9"/>
    </row>
    <row r="112" spans="2:8" x14ac:dyDescent="0.25">
      <c r="B112" s="15" t="s">
        <v>104</v>
      </c>
      <c r="C112" s="10" t="s">
        <v>105</v>
      </c>
      <c r="D112" s="9" t="s">
        <v>85</v>
      </c>
      <c r="E112" s="2">
        <v>34</v>
      </c>
      <c r="F112" s="16">
        <v>510.71732386070346</v>
      </c>
      <c r="G112" s="14">
        <v>17364.389011263916</v>
      </c>
      <c r="H112" s="9"/>
    </row>
    <row r="113" spans="2:8" x14ac:dyDescent="0.25">
      <c r="B113" s="3" t="s">
        <v>19</v>
      </c>
      <c r="C113" s="10"/>
      <c r="D113" s="9"/>
      <c r="E113" s="2"/>
      <c r="F113" s="13"/>
      <c r="G113" s="14"/>
      <c r="H113" s="9"/>
    </row>
    <row r="114" spans="2:8" x14ac:dyDescent="0.25">
      <c r="B114" s="15" t="s">
        <v>20</v>
      </c>
      <c r="C114" s="10" t="s">
        <v>21</v>
      </c>
      <c r="D114" s="9" t="s">
        <v>22</v>
      </c>
      <c r="E114" s="2">
        <v>5</v>
      </c>
      <c r="F114" s="16">
        <v>350.78211407878774</v>
      </c>
      <c r="G114" s="14">
        <v>1753.9105703939388</v>
      </c>
      <c r="H114" s="9"/>
    </row>
    <row r="116" spans="2:8" ht="15.75" x14ac:dyDescent="0.25">
      <c r="B116" s="26" t="s">
        <v>74</v>
      </c>
      <c r="C116" s="19"/>
      <c r="D116" s="25" t="s">
        <v>1</v>
      </c>
      <c r="E116" s="20" t="s">
        <v>75</v>
      </c>
      <c r="F116" s="25" t="s">
        <v>3</v>
      </c>
      <c r="G116" s="30">
        <v>5658.8739053409627</v>
      </c>
      <c r="H116" s="33" t="s">
        <v>30</v>
      </c>
    </row>
    <row r="117" spans="2:8" x14ac:dyDescent="0.25">
      <c r="B117" s="5" t="s">
        <v>5</v>
      </c>
      <c r="C117" s="11"/>
      <c r="D117" s="1" t="s">
        <v>6</v>
      </c>
      <c r="E117" s="1" t="s">
        <v>7</v>
      </c>
      <c r="F117" s="4" t="s">
        <v>8</v>
      </c>
      <c r="G117" s="4" t="s">
        <v>9</v>
      </c>
      <c r="H117" s="11"/>
    </row>
    <row r="118" spans="2:8" x14ac:dyDescent="0.25">
      <c r="B118" s="3" t="s">
        <v>10</v>
      </c>
      <c r="C118" s="10"/>
      <c r="D118" s="9"/>
      <c r="E118" s="2"/>
      <c r="F118" s="13"/>
      <c r="G118" s="14"/>
      <c r="H118" s="9"/>
    </row>
    <row r="119" spans="2:8" x14ac:dyDescent="0.25">
      <c r="B119" s="15" t="s">
        <v>76</v>
      </c>
      <c r="C119" s="10" t="s">
        <v>77</v>
      </c>
      <c r="D119" s="9" t="s">
        <v>30</v>
      </c>
      <c r="E119" s="2">
        <v>1.1000000000000001</v>
      </c>
      <c r="F119" s="16">
        <v>396.67019087135998</v>
      </c>
      <c r="G119" s="14">
        <v>436.33720995849603</v>
      </c>
      <c r="H119" s="9"/>
    </row>
    <row r="120" spans="2:8" x14ac:dyDescent="0.25">
      <c r="B120" s="15" t="s">
        <v>78</v>
      </c>
      <c r="C120" s="10" t="s">
        <v>79</v>
      </c>
      <c r="D120" s="9" t="s">
        <v>13</v>
      </c>
      <c r="E120" s="2">
        <v>0.3</v>
      </c>
      <c r="F120" s="16">
        <v>215.98752090313221</v>
      </c>
      <c r="G120" s="14">
        <v>64.796256270939665</v>
      </c>
      <c r="H120" s="9"/>
    </row>
    <row r="121" spans="2:8" x14ac:dyDescent="0.25">
      <c r="B121" s="15" t="s">
        <v>28</v>
      </c>
      <c r="C121" s="10" t="s">
        <v>29</v>
      </c>
      <c r="D121" s="9" t="s">
        <v>30</v>
      </c>
      <c r="E121" s="2">
        <v>1.2</v>
      </c>
      <c r="F121" s="16">
        <v>768.45512599935626</v>
      </c>
      <c r="G121" s="14">
        <v>922.14615119922746</v>
      </c>
      <c r="H121" s="9"/>
    </row>
    <row r="122" spans="2:8" x14ac:dyDescent="0.25">
      <c r="B122" s="15" t="s">
        <v>80</v>
      </c>
      <c r="C122" s="10" t="s">
        <v>81</v>
      </c>
      <c r="D122" s="9" t="s">
        <v>82</v>
      </c>
      <c r="E122" s="2">
        <v>14</v>
      </c>
      <c r="F122" s="16">
        <v>128.22470402427297</v>
      </c>
      <c r="G122" s="14">
        <v>1795.1458563398214</v>
      </c>
      <c r="H122" s="9"/>
    </row>
    <row r="123" spans="2:8" x14ac:dyDescent="0.25">
      <c r="B123" s="15" t="s">
        <v>83</v>
      </c>
      <c r="C123" s="10" t="s">
        <v>84</v>
      </c>
      <c r="D123" s="9" t="s">
        <v>85</v>
      </c>
      <c r="E123" s="2">
        <v>1.5</v>
      </c>
      <c r="F123" s="16">
        <v>402.0306618286624</v>
      </c>
      <c r="G123" s="14">
        <v>603.04599274299358</v>
      </c>
      <c r="H123" s="9"/>
    </row>
    <row r="124" spans="2:8" x14ac:dyDescent="0.25">
      <c r="B124" s="15" t="s">
        <v>86</v>
      </c>
      <c r="C124" s="10" t="s">
        <v>87</v>
      </c>
      <c r="D124" s="9" t="s">
        <v>85</v>
      </c>
      <c r="E124" s="2">
        <v>1.8</v>
      </c>
      <c r="F124" s="16">
        <v>34.866902670625578</v>
      </c>
      <c r="G124" s="14">
        <v>62.760424807126043</v>
      </c>
      <c r="H124" s="9"/>
    </row>
    <row r="125" spans="2:8" x14ac:dyDescent="0.25">
      <c r="B125" s="3" t="s">
        <v>19</v>
      </c>
      <c r="C125" s="10"/>
      <c r="D125" s="9"/>
      <c r="E125" s="2"/>
      <c r="F125" s="16"/>
      <c r="G125" s="14"/>
      <c r="H125" s="9"/>
    </row>
    <row r="126" spans="2:8" x14ac:dyDescent="0.25">
      <c r="B126" s="15" t="s">
        <v>20</v>
      </c>
      <c r="C126" s="10" t="s">
        <v>21</v>
      </c>
      <c r="D126" s="9" t="s">
        <v>22</v>
      </c>
      <c r="E126" s="2">
        <v>5</v>
      </c>
      <c r="F126" s="16">
        <v>350.78211407878774</v>
      </c>
      <c r="G126" s="14">
        <v>1753.9105703939388</v>
      </c>
      <c r="H126" s="9"/>
    </row>
    <row r="127" spans="2:8" x14ac:dyDescent="0.25">
      <c r="B127" s="3" t="s">
        <v>23</v>
      </c>
      <c r="C127" s="10"/>
      <c r="D127" s="9"/>
      <c r="E127" s="2"/>
      <c r="F127" s="16"/>
      <c r="G127" s="14"/>
      <c r="H127" s="9"/>
    </row>
    <row r="128" spans="2:8" x14ac:dyDescent="0.25">
      <c r="B128" s="15" t="s">
        <v>64</v>
      </c>
      <c r="C128" s="10" t="s">
        <v>65</v>
      </c>
      <c r="D128" s="9" t="s">
        <v>22</v>
      </c>
      <c r="E128" s="17">
        <v>5.0000000000000001E-3</v>
      </c>
      <c r="F128" s="16">
        <v>4146.2887256838385</v>
      </c>
      <c r="G128" s="14">
        <v>20.731443628419193</v>
      </c>
      <c r="H128" s="9"/>
    </row>
    <row r="130" spans="2:8" ht="15.75" x14ac:dyDescent="0.25">
      <c r="B130" s="26" t="s">
        <v>88</v>
      </c>
      <c r="C130" s="19"/>
      <c r="D130" s="25" t="s">
        <v>1</v>
      </c>
      <c r="E130" s="20" t="s">
        <v>89</v>
      </c>
      <c r="F130" s="25" t="s">
        <v>3</v>
      </c>
      <c r="G130" s="30">
        <v>458.53113706304168</v>
      </c>
      <c r="H130" s="33" t="s">
        <v>30</v>
      </c>
    </row>
    <row r="131" spans="2:8" x14ac:dyDescent="0.25">
      <c r="B131" s="5" t="s">
        <v>5</v>
      </c>
      <c r="C131" s="11"/>
      <c r="D131" s="1" t="s">
        <v>6</v>
      </c>
      <c r="E131" s="1" t="s">
        <v>7</v>
      </c>
      <c r="F131" s="4" t="s">
        <v>8</v>
      </c>
      <c r="G131" s="4" t="s">
        <v>9</v>
      </c>
      <c r="H131" s="11"/>
    </row>
    <row r="132" spans="2:8" x14ac:dyDescent="0.25">
      <c r="B132" s="3" t="s">
        <v>10</v>
      </c>
      <c r="C132" s="10"/>
      <c r="D132" s="9"/>
      <c r="E132" s="2"/>
      <c r="F132" s="13"/>
      <c r="G132" s="14"/>
      <c r="H132" s="9"/>
    </row>
    <row r="133" spans="2:8" x14ac:dyDescent="0.25">
      <c r="B133" s="15" t="s">
        <v>90</v>
      </c>
      <c r="C133" s="10" t="s">
        <v>91</v>
      </c>
      <c r="D133" s="9" t="s">
        <v>82</v>
      </c>
      <c r="E133" s="2">
        <v>1.2500000000000001E-2</v>
      </c>
      <c r="F133" s="16">
        <v>7926.148959260483</v>
      </c>
      <c r="G133" s="14">
        <v>99.076861990756043</v>
      </c>
      <c r="H133" s="9"/>
    </row>
    <row r="134" spans="2:8" x14ac:dyDescent="0.25">
      <c r="B134" s="15" t="s">
        <v>92</v>
      </c>
      <c r="C134" s="10" t="s">
        <v>93</v>
      </c>
      <c r="D134" s="9" t="s">
        <v>39</v>
      </c>
      <c r="E134" s="17">
        <v>6.7000000000000004E-2</v>
      </c>
      <c r="F134" s="16">
        <v>448.96617687151343</v>
      </c>
      <c r="G134" s="14">
        <v>30.0807338503914</v>
      </c>
      <c r="H134" s="9"/>
    </row>
    <row r="135" spans="2:8" x14ac:dyDescent="0.25">
      <c r="B135" s="15" t="s">
        <v>94</v>
      </c>
      <c r="C135" s="10" t="s">
        <v>95</v>
      </c>
      <c r="D135" s="9" t="s">
        <v>39</v>
      </c>
      <c r="E135" s="2">
        <v>0.34</v>
      </c>
      <c r="F135" s="16">
        <v>434.59720909992541</v>
      </c>
      <c r="G135" s="14">
        <v>147.76305109397464</v>
      </c>
      <c r="H135" s="9"/>
    </row>
    <row r="136" spans="2:8" x14ac:dyDescent="0.25">
      <c r="B136" s="3" t="s">
        <v>19</v>
      </c>
      <c r="C136" s="10"/>
      <c r="D136" s="9"/>
      <c r="E136" s="2"/>
      <c r="F136" s="16"/>
      <c r="G136" s="14"/>
      <c r="H136" s="9"/>
    </row>
    <row r="137" spans="2:8" x14ac:dyDescent="0.25">
      <c r="B137" s="15" t="s">
        <v>20</v>
      </c>
      <c r="C137" s="10" t="s">
        <v>21</v>
      </c>
      <c r="D137" s="9" t="s">
        <v>22</v>
      </c>
      <c r="E137" s="2">
        <v>0.5</v>
      </c>
      <c r="F137" s="16">
        <v>350.78211407878774</v>
      </c>
      <c r="G137" s="14">
        <v>175.39105703939387</v>
      </c>
      <c r="H137" s="9"/>
    </row>
    <row r="138" spans="2:8" x14ac:dyDescent="0.25">
      <c r="B138" s="3" t="s">
        <v>23</v>
      </c>
      <c r="C138" s="10"/>
      <c r="D138" s="9"/>
      <c r="E138" s="2"/>
      <c r="F138" s="16"/>
      <c r="G138" s="14"/>
      <c r="H138" s="9"/>
    </row>
    <row r="139" spans="2:8" x14ac:dyDescent="0.25">
      <c r="B139" s="15" t="s">
        <v>64</v>
      </c>
      <c r="C139" s="10" t="s">
        <v>65</v>
      </c>
      <c r="D139" s="9" t="s">
        <v>22</v>
      </c>
      <c r="E139" s="35">
        <v>1.5E-3</v>
      </c>
      <c r="F139" s="16">
        <v>4146.2887256838385</v>
      </c>
      <c r="G139" s="14">
        <v>6.2194330885257578</v>
      </c>
      <c r="H139" s="9"/>
    </row>
    <row r="141" spans="2:8" ht="15.75" x14ac:dyDescent="0.25">
      <c r="B141" s="26" t="s">
        <v>52</v>
      </c>
      <c r="C141" s="19"/>
      <c r="D141" s="25" t="s">
        <v>1</v>
      </c>
      <c r="E141" s="20" t="s">
        <v>53</v>
      </c>
      <c r="F141" s="25" t="s">
        <v>3</v>
      </c>
      <c r="G141" s="30">
        <v>1645.7945655157278</v>
      </c>
      <c r="H141" s="33" t="s">
        <v>30</v>
      </c>
    </row>
    <row r="142" spans="2:8" x14ac:dyDescent="0.25">
      <c r="B142" s="46" t="s">
        <v>5</v>
      </c>
      <c r="C142" s="47"/>
      <c r="D142" s="48" t="s">
        <v>6</v>
      </c>
      <c r="E142" s="48" t="s">
        <v>7</v>
      </c>
      <c r="F142" s="44" t="s">
        <v>8</v>
      </c>
      <c r="G142" s="44" t="s">
        <v>9</v>
      </c>
      <c r="H142" s="47"/>
    </row>
    <row r="143" spans="2:8" x14ac:dyDescent="0.25">
      <c r="B143" s="49" t="s">
        <v>10</v>
      </c>
      <c r="C143" s="50"/>
      <c r="D143" s="45"/>
      <c r="E143" s="51"/>
      <c r="F143" s="52"/>
      <c r="G143" s="53"/>
      <c r="H143" s="45"/>
    </row>
    <row r="144" spans="2:8" x14ac:dyDescent="0.25">
      <c r="B144" s="54" t="s">
        <v>54</v>
      </c>
      <c r="C144" s="50" t="s">
        <v>55</v>
      </c>
      <c r="D144" s="45" t="s">
        <v>30</v>
      </c>
      <c r="E144" s="51">
        <v>1.1000000000000001</v>
      </c>
      <c r="F144" s="55">
        <v>548.31334540015814</v>
      </c>
      <c r="G144" s="53">
        <v>603.144679940174</v>
      </c>
      <c r="H144" s="45"/>
    </row>
    <row r="145" spans="2:8" x14ac:dyDescent="0.25">
      <c r="B145" s="54" t="s">
        <v>56</v>
      </c>
      <c r="C145" s="50" t="s">
        <v>57</v>
      </c>
      <c r="D145" s="45" t="s">
        <v>4</v>
      </c>
      <c r="E145" s="51">
        <v>4.4999999999999998E-2</v>
      </c>
      <c r="F145" s="55">
        <v>966.90756275066906</v>
      </c>
      <c r="G145" s="53">
        <v>43.510840323780108</v>
      </c>
      <c r="H145" s="45"/>
    </row>
    <row r="146" spans="2:8" x14ac:dyDescent="0.25">
      <c r="B146" s="54" t="s">
        <v>58</v>
      </c>
      <c r="C146" s="50" t="s">
        <v>59</v>
      </c>
      <c r="D146" s="45" t="s">
        <v>4</v>
      </c>
      <c r="E146" s="56">
        <v>3.5000000000000003E-2</v>
      </c>
      <c r="F146" s="55">
        <v>900.86947541802385</v>
      </c>
      <c r="G146" s="53">
        <v>31.530431639630837</v>
      </c>
      <c r="H146" s="45"/>
    </row>
    <row r="147" spans="2:8" x14ac:dyDescent="0.25">
      <c r="B147" s="49" t="s">
        <v>19</v>
      </c>
      <c r="C147" s="50"/>
      <c r="D147" s="45"/>
      <c r="E147" s="51"/>
      <c r="F147" s="55"/>
      <c r="G147" s="53"/>
      <c r="H147" s="45"/>
    </row>
    <row r="148" spans="2:8" x14ac:dyDescent="0.25">
      <c r="B148" s="54" t="s">
        <v>20</v>
      </c>
      <c r="C148" s="50" t="s">
        <v>21</v>
      </c>
      <c r="D148" s="45" t="s">
        <v>22</v>
      </c>
      <c r="E148" s="56">
        <v>0.80499999999999994</v>
      </c>
      <c r="F148" s="55">
        <v>350.78211407878774</v>
      </c>
      <c r="G148" s="53">
        <v>282.37960183342409</v>
      </c>
      <c r="H148" s="45"/>
    </row>
    <row r="149" spans="2:8" x14ac:dyDescent="0.25">
      <c r="B149" s="49" t="s">
        <v>23</v>
      </c>
      <c r="C149" s="50"/>
      <c r="D149" s="45"/>
      <c r="E149" s="51"/>
      <c r="F149" s="55"/>
      <c r="G149" s="53"/>
      <c r="H149" s="45"/>
    </row>
    <row r="150" spans="2:8" x14ac:dyDescent="0.25">
      <c r="B150" s="54" t="s">
        <v>60</v>
      </c>
      <c r="C150" s="50" t="s">
        <v>61</v>
      </c>
      <c r="D150" s="45" t="s">
        <v>22</v>
      </c>
      <c r="E150" s="56">
        <v>1.3114580435639995E-2</v>
      </c>
      <c r="F150" s="55">
        <v>5800.8900177245368</v>
      </c>
      <c r="G150" s="53">
        <v>76.076238735749556</v>
      </c>
      <c r="H150" s="45"/>
    </row>
    <row r="151" spans="2:8" x14ac:dyDescent="0.25">
      <c r="B151" s="54" t="s">
        <v>62</v>
      </c>
      <c r="C151" s="50" t="s">
        <v>63</v>
      </c>
      <c r="D151" s="45" t="s">
        <v>22</v>
      </c>
      <c r="E151" s="56">
        <v>6.4407161695031995E-2</v>
      </c>
      <c r="F151" s="55">
        <v>4037.8497345606761</v>
      </c>
      <c r="G151" s="53">
        <v>260.0664407540915</v>
      </c>
      <c r="H151" s="45"/>
    </row>
    <row r="152" spans="2:8" x14ac:dyDescent="0.25">
      <c r="B152" s="54" t="s">
        <v>64</v>
      </c>
      <c r="C152" s="50" t="s">
        <v>65</v>
      </c>
      <c r="D152" s="45" t="s">
        <v>22</v>
      </c>
      <c r="E152" s="56">
        <v>6.4115726574239987E-2</v>
      </c>
      <c r="F152" s="55">
        <v>4146.2887256838385</v>
      </c>
      <c r="G152" s="53">
        <v>265.84231423379896</v>
      </c>
      <c r="H152" s="45"/>
    </row>
    <row r="153" spans="2:8" x14ac:dyDescent="0.25">
      <c r="B153" s="54" t="s">
        <v>66</v>
      </c>
      <c r="C153" s="50" t="s">
        <v>67</v>
      </c>
      <c r="D153" s="45" t="s">
        <v>22</v>
      </c>
      <c r="E153" s="56">
        <v>1.1365969710888E-2</v>
      </c>
      <c r="F153" s="55">
        <v>2498.9822042541714</v>
      </c>
      <c r="G153" s="53">
        <v>28.40335604160104</v>
      </c>
      <c r="H153" s="45"/>
    </row>
    <row r="154" spans="2:8" x14ac:dyDescent="0.25">
      <c r="B154" s="54" t="s">
        <v>68</v>
      </c>
      <c r="C154" s="50" t="s">
        <v>69</v>
      </c>
      <c r="D154" s="45" t="s">
        <v>22</v>
      </c>
      <c r="E154" s="56">
        <v>1.1365969710888E-2</v>
      </c>
      <c r="F154" s="55">
        <v>4824.9875205054641</v>
      </c>
      <c r="G154" s="53">
        <v>54.840662013477697</v>
      </c>
      <c r="H154" s="45"/>
    </row>
    <row r="156" spans="2:8" ht="15.75" x14ac:dyDescent="0.25">
      <c r="B156" s="26" t="s">
        <v>70</v>
      </c>
      <c r="C156" s="19"/>
      <c r="D156" s="25" t="s">
        <v>1</v>
      </c>
      <c r="E156" s="20" t="s">
        <v>71</v>
      </c>
      <c r="F156" s="25" t="s">
        <v>3</v>
      </c>
      <c r="G156" s="30">
        <f>G159+G160+G161+G162+G163+G165+G167+G168+G169+G170+G171</f>
        <v>1773.1401750359489</v>
      </c>
      <c r="H156" s="33" t="s">
        <v>30</v>
      </c>
    </row>
    <row r="157" spans="2:8" x14ac:dyDescent="0.25">
      <c r="B157" s="5" t="s">
        <v>5</v>
      </c>
      <c r="C157" s="11"/>
      <c r="D157" s="1" t="s">
        <v>6</v>
      </c>
      <c r="E157" s="1" t="s">
        <v>7</v>
      </c>
      <c r="F157" s="4" t="s">
        <v>8</v>
      </c>
      <c r="G157" s="4" t="s">
        <v>9</v>
      </c>
      <c r="H157" s="11"/>
    </row>
    <row r="158" spans="2:8" x14ac:dyDescent="0.25">
      <c r="B158" s="3" t="s">
        <v>10</v>
      </c>
      <c r="C158" s="10"/>
      <c r="D158" s="9"/>
      <c r="E158" s="2"/>
      <c r="F158" s="13"/>
      <c r="G158" s="14"/>
      <c r="H158" s="9"/>
    </row>
    <row r="159" spans="2:8" x14ac:dyDescent="0.25">
      <c r="B159" s="15" t="s">
        <v>14</v>
      </c>
      <c r="C159" s="10" t="s">
        <v>110</v>
      </c>
      <c r="D159" s="9" t="s">
        <v>13</v>
      </c>
      <c r="E159" s="2">
        <v>52.5</v>
      </c>
      <c r="F159" s="16">
        <v>11.06</v>
      </c>
      <c r="G159" s="14">
        <f>F159*E159</f>
        <v>580.65</v>
      </c>
      <c r="H159" s="9"/>
    </row>
    <row r="160" spans="2:8" x14ac:dyDescent="0.25">
      <c r="B160" s="15" t="s">
        <v>15</v>
      </c>
      <c r="C160" s="10" t="s">
        <v>16</v>
      </c>
      <c r="D160" s="9" t="s">
        <v>4</v>
      </c>
      <c r="E160" s="17">
        <v>0.105</v>
      </c>
      <c r="F160" s="16">
        <v>969.41836359764477</v>
      </c>
      <c r="G160" s="14">
        <v>101.78892817775269</v>
      </c>
      <c r="H160" s="9"/>
    </row>
    <row r="161" spans="2:8" x14ac:dyDescent="0.25">
      <c r="B161" s="15" t="s">
        <v>17</v>
      </c>
      <c r="C161" s="10" t="s">
        <v>18</v>
      </c>
      <c r="D161" s="9" t="s">
        <v>4</v>
      </c>
      <c r="E161" s="2">
        <v>0.09</v>
      </c>
      <c r="F161" s="16">
        <v>836.86388260317074</v>
      </c>
      <c r="G161" s="14">
        <v>75.317749434285361</v>
      </c>
      <c r="H161" s="9"/>
    </row>
    <row r="162" spans="2:8" x14ac:dyDescent="0.25">
      <c r="B162" s="15" t="s">
        <v>11</v>
      </c>
      <c r="C162" s="10" t="s">
        <v>12</v>
      </c>
      <c r="D162" s="9" t="s">
        <v>13</v>
      </c>
      <c r="E162" s="2">
        <v>0.9</v>
      </c>
      <c r="F162" s="16">
        <v>122.68072912729149</v>
      </c>
      <c r="G162" s="14">
        <v>110.41265621456233</v>
      </c>
      <c r="H162" s="9"/>
    </row>
    <row r="163" spans="2:8" x14ac:dyDescent="0.25">
      <c r="B163" s="15" t="s">
        <v>72</v>
      </c>
      <c r="C163" s="10" t="s">
        <v>73</v>
      </c>
      <c r="D163" s="9" t="s">
        <v>13</v>
      </c>
      <c r="E163" s="2">
        <v>0.96</v>
      </c>
      <c r="F163" s="16">
        <v>211.67709344482469</v>
      </c>
      <c r="G163" s="14">
        <v>203.2100097070317</v>
      </c>
      <c r="H163" s="9"/>
    </row>
    <row r="164" spans="2:8" x14ac:dyDescent="0.25">
      <c r="B164" s="3" t="s">
        <v>19</v>
      </c>
      <c r="C164" s="10"/>
      <c r="D164" s="9"/>
      <c r="E164" s="2"/>
      <c r="F164" s="16"/>
      <c r="G164" s="14"/>
      <c r="H164" s="9"/>
    </row>
    <row r="165" spans="2:8" x14ac:dyDescent="0.25">
      <c r="B165" s="15" t="s">
        <v>20</v>
      </c>
      <c r="C165" s="10" t="s">
        <v>21</v>
      </c>
      <c r="D165" s="9" t="s">
        <v>22</v>
      </c>
      <c r="E165" s="2">
        <v>0.66</v>
      </c>
      <c r="F165" s="16">
        <v>350.78211407878774</v>
      </c>
      <c r="G165" s="14">
        <v>231.51619529199994</v>
      </c>
      <c r="H165" s="9"/>
    </row>
    <row r="166" spans="2:8" x14ac:dyDescent="0.25">
      <c r="B166" s="3" t="s">
        <v>23</v>
      </c>
      <c r="C166" s="10"/>
      <c r="D166" s="9"/>
      <c r="E166" s="2"/>
      <c r="F166" s="16"/>
      <c r="G166" s="14"/>
      <c r="H166" s="9"/>
    </row>
    <row r="167" spans="2:8" x14ac:dyDescent="0.25">
      <c r="B167" s="15" t="s">
        <v>60</v>
      </c>
      <c r="C167" s="10" t="s">
        <v>61</v>
      </c>
      <c r="D167" s="9" t="s">
        <v>22</v>
      </c>
      <c r="E167" s="17">
        <v>8.9999999999999993E-3</v>
      </c>
      <c r="F167" s="16">
        <v>5800.8900177245368</v>
      </c>
      <c r="G167" s="14">
        <v>52.208010159520825</v>
      </c>
      <c r="H167" s="9"/>
    </row>
    <row r="168" spans="2:8" x14ac:dyDescent="0.25">
      <c r="B168" s="15" t="s">
        <v>62</v>
      </c>
      <c r="C168" s="10" t="s">
        <v>63</v>
      </c>
      <c r="D168" s="9" t="s">
        <v>22</v>
      </c>
      <c r="E168" s="17">
        <v>4.4200000000000003E-2</v>
      </c>
      <c r="F168" s="16">
        <v>4037.8497345606761</v>
      </c>
      <c r="G168" s="14">
        <v>178.4729582675819</v>
      </c>
      <c r="H168" s="9"/>
    </row>
    <row r="169" spans="2:8" x14ac:dyDescent="0.25">
      <c r="B169" s="15" t="s">
        <v>64</v>
      </c>
      <c r="C169" s="10" t="s">
        <v>65</v>
      </c>
      <c r="D169" s="9" t="s">
        <v>22</v>
      </c>
      <c r="E169" s="17">
        <v>4.3999999999999997E-2</v>
      </c>
      <c r="F169" s="16">
        <v>4146.2887256838385</v>
      </c>
      <c r="G169" s="14">
        <v>182.4367039300889</v>
      </c>
      <c r="H169" s="9"/>
    </row>
    <row r="170" spans="2:8" x14ac:dyDescent="0.25">
      <c r="B170" s="15" t="s">
        <v>66</v>
      </c>
      <c r="C170" s="10" t="s">
        <v>67</v>
      </c>
      <c r="D170" s="9" t="s">
        <v>22</v>
      </c>
      <c r="E170" s="17">
        <v>7.8000000000000005E-3</v>
      </c>
      <c r="F170" s="16">
        <v>2498.9822042541714</v>
      </c>
      <c r="G170" s="14">
        <v>19.49206119318254</v>
      </c>
      <c r="H170" s="9"/>
    </row>
    <row r="171" spans="2:8" x14ac:dyDescent="0.25">
      <c r="B171" s="15" t="s">
        <v>68</v>
      </c>
      <c r="C171" s="10" t="s">
        <v>69</v>
      </c>
      <c r="D171" s="9" t="s">
        <v>22</v>
      </c>
      <c r="E171" s="17">
        <v>7.8000000000000005E-3</v>
      </c>
      <c r="F171" s="16">
        <v>4824.9875205054641</v>
      </c>
      <c r="G171" s="14">
        <v>37.634902659942625</v>
      </c>
      <c r="H171" s="9"/>
    </row>
    <row r="173" spans="2:8" ht="15.75" x14ac:dyDescent="0.25">
      <c r="B173" s="26" t="s">
        <v>106</v>
      </c>
      <c r="C173" s="19"/>
      <c r="D173" s="25" t="s">
        <v>1</v>
      </c>
      <c r="E173" s="20" t="s">
        <v>107</v>
      </c>
      <c r="F173" s="25" t="s">
        <v>3</v>
      </c>
      <c r="G173" s="30">
        <v>432.15170615405725</v>
      </c>
      <c r="H173" s="33" t="s">
        <v>30</v>
      </c>
    </row>
    <row r="174" spans="2:8" x14ac:dyDescent="0.25">
      <c r="B174" s="5" t="s">
        <v>5</v>
      </c>
      <c r="C174" s="11"/>
      <c r="D174" s="1" t="s">
        <v>6</v>
      </c>
      <c r="E174" s="1" t="s">
        <v>7</v>
      </c>
      <c r="F174" s="4" t="s">
        <v>8</v>
      </c>
      <c r="G174" s="4" t="s">
        <v>9</v>
      </c>
      <c r="H174" s="11"/>
    </row>
    <row r="175" spans="2:8" x14ac:dyDescent="0.25">
      <c r="B175" s="3" t="s">
        <v>10</v>
      </c>
      <c r="C175" s="10"/>
      <c r="D175" s="9"/>
      <c r="E175" s="2"/>
      <c r="F175" s="13"/>
      <c r="G175" s="14"/>
      <c r="H175" s="9"/>
    </row>
    <row r="176" spans="2:8" x14ac:dyDescent="0.25">
      <c r="B176" s="15" t="s">
        <v>97</v>
      </c>
      <c r="C176" s="10" t="s">
        <v>98</v>
      </c>
      <c r="D176" s="9" t="s">
        <v>4</v>
      </c>
      <c r="E176" s="2">
        <v>0.13</v>
      </c>
      <c r="F176" s="16">
        <v>954.67392779303168</v>
      </c>
      <c r="G176" s="14">
        <v>124.10761061309412</v>
      </c>
      <c r="H176" s="9"/>
    </row>
    <row r="177" spans="2:8" x14ac:dyDescent="0.25">
      <c r="B177" s="3" t="s">
        <v>19</v>
      </c>
      <c r="C177" s="10"/>
      <c r="D177" s="9"/>
      <c r="E177" s="2"/>
      <c r="F177" s="13"/>
      <c r="G177" s="14"/>
      <c r="H177" s="9"/>
    </row>
    <row r="178" spans="2:8" x14ac:dyDescent="0.25">
      <c r="B178" s="15" t="s">
        <v>20</v>
      </c>
      <c r="C178" s="10" t="s">
        <v>21</v>
      </c>
      <c r="D178" s="9" t="s">
        <v>22</v>
      </c>
      <c r="E178" s="17">
        <v>0.52674999999999994</v>
      </c>
      <c r="F178" s="16">
        <v>350.78211407878774</v>
      </c>
      <c r="G178" s="14">
        <v>184.77447859100141</v>
      </c>
      <c r="H178" s="9"/>
    </row>
    <row r="179" spans="2:8" x14ac:dyDescent="0.25">
      <c r="B179" s="3" t="s">
        <v>23</v>
      </c>
      <c r="C179" s="10"/>
      <c r="D179" s="9"/>
      <c r="E179" s="2"/>
      <c r="F179" s="16"/>
      <c r="G179" s="14"/>
      <c r="H179" s="9"/>
    </row>
    <row r="180" spans="2:8" x14ac:dyDescent="0.25">
      <c r="B180" s="15" t="s">
        <v>60</v>
      </c>
      <c r="C180" s="10" t="s">
        <v>61</v>
      </c>
      <c r="D180" s="9" t="s">
        <v>22</v>
      </c>
      <c r="E180" s="17">
        <v>6.2399999999999999E-3</v>
      </c>
      <c r="F180" s="16">
        <v>5800.8900177245368</v>
      </c>
      <c r="G180" s="14">
        <v>36.197553710601106</v>
      </c>
      <c r="H180" s="9"/>
    </row>
    <row r="181" spans="2:8" x14ac:dyDescent="0.25">
      <c r="B181" s="15" t="s">
        <v>64</v>
      </c>
      <c r="C181" s="10" t="s">
        <v>65</v>
      </c>
      <c r="D181" s="9" t="s">
        <v>22</v>
      </c>
      <c r="E181" s="17">
        <v>2.1000000000000001E-2</v>
      </c>
      <c r="F181" s="16">
        <v>4146.2887256838385</v>
      </c>
      <c r="G181" s="14">
        <v>87.072063239360617</v>
      </c>
      <c r="H181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ignoredErrors>
    <ignoredError sqref="G15 G23 G27 G41 G37 G55 G52 G65 G69 G81 G77 G92 G88 G102 G99 G159 G156 G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 Lorenzo</cp:lastModifiedBy>
  <cp:lastPrinted>2020-12-04T13:42:17Z</cp:lastPrinted>
  <dcterms:created xsi:type="dcterms:W3CDTF">2020-11-04T14:56:04Z</dcterms:created>
  <dcterms:modified xsi:type="dcterms:W3CDTF">2021-01-12T12:49:31Z</dcterms:modified>
</cp:coreProperties>
</file>