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buchu\plan minima los paraisos\"/>
    </mc:Choice>
  </mc:AlternateContent>
  <bookViews>
    <workbookView xWindow="0" yWindow="0" windowWidth="25125" windowHeight="12435" tabRatio="855" activeTab="1"/>
  </bookViews>
  <sheets>
    <sheet name="Precios Materiales" sheetId="13" r:id="rId1"/>
    <sheet name="Insumos" sheetId="1" r:id="rId2"/>
    <sheet name="Computo de Obra_" sheetId="16" r:id="rId3"/>
    <sheet name="Item 2-excavación" sheetId="2" r:id="rId4"/>
    <sheet name="Planilla Presupuesto" sheetId="8" r:id="rId5"/>
    <sheet name="Plan de Trabajo y Curva de Inv.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bril16">Insumos!$B$16:$E$651</definedName>
    <definedName name="abril18">'[1]Insumos 4'!$B$8:$E$635</definedName>
    <definedName name="agosto17">[2]AGOSTO17!$B$11:$E$638</definedName>
    <definedName name="agosto2018">'Precios Materiales'!$B$13:$E$640</definedName>
    <definedName name="BENEFICIOS">[3]Gastos!$D$13</definedName>
    <definedName name="diciembre16">[4]insumos!$B$12:$E$640</definedName>
    <definedName name="diciembre2018">#REF!</definedName>
    <definedName name="febrero14">[5]Precios!$A$6:$D$880</definedName>
    <definedName name="febrero16">[6]insumos!$B$10:$E$663</definedName>
    <definedName name="GASTOS_FINANCIEROS">[3]Gastos!$D$15</definedName>
    <definedName name="GASTOS_IMPOSITIVOS">[3]Gastos!$D$17</definedName>
    <definedName name="GASTOS_INDIRECTOS">[3]Gastos!$D$9</definedName>
    <definedName name="insumos">'[7]proyeccion MARZO15'!$B$7:$F$29</definedName>
    <definedName name="julio14">'[7]julio 2014'!$A$6:$D$880</definedName>
    <definedName name="julio16">[8]insumos!$B$11:$E$646</definedName>
    <definedName name="julio17">'[9]JULIO 2017'!$B$11:$E$638</definedName>
    <definedName name="marzo17">#REF!</definedName>
    <definedName name="marzo18">#REF!</definedName>
    <definedName name="mayo15">[10]insumos!$A$6:$D$880</definedName>
    <definedName name="octubre16">[11]Precios!$B$6:$E$22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9" l="1"/>
  <c r="C19" i="9"/>
  <c r="D16" i="9"/>
  <c r="E16" i="9"/>
  <c r="F16" i="9"/>
  <c r="C16" i="9"/>
  <c r="B19" i="9"/>
  <c r="B16" i="9"/>
  <c r="A19" i="9"/>
  <c r="A16" i="9"/>
  <c r="C13" i="2"/>
  <c r="B13" i="2"/>
  <c r="C36" i="2"/>
  <c r="E13" i="8"/>
  <c r="D19" i="9" s="1"/>
  <c r="H15" i="13" l="1"/>
  <c r="G17" i="13"/>
  <c r="G32" i="9" l="1"/>
  <c r="G31" i="9" l="1"/>
  <c r="G30" i="9"/>
  <c r="G29" i="9"/>
  <c r="F36" i="2"/>
  <c r="E642" i="13" l="1"/>
  <c r="F26" i="2"/>
  <c r="F27" i="2"/>
  <c r="G56" i="2" l="1"/>
  <c r="D56" i="2"/>
  <c r="G55" i="2"/>
  <c r="D55" i="2"/>
  <c r="G54" i="2"/>
  <c r="G53" i="2"/>
  <c r="G52" i="2"/>
  <c r="D52" i="2"/>
  <c r="G49" i="2"/>
  <c r="G48" i="2"/>
  <c r="G47" i="2"/>
  <c r="G46" i="2"/>
  <c r="G45" i="2"/>
  <c r="E36" i="2"/>
  <c r="G36" i="2" s="1"/>
  <c r="G29" i="2"/>
  <c r="G28" i="2"/>
  <c r="E27" i="2"/>
  <c r="E26" i="2"/>
  <c r="G22" i="2"/>
  <c r="G21" i="2"/>
  <c r="G20" i="2"/>
  <c r="G19" i="2"/>
  <c r="G18" i="2"/>
  <c r="H23" i="2" l="1"/>
  <c r="H50" i="2"/>
  <c r="H42" i="2"/>
  <c r="G26" i="2"/>
  <c r="G27" i="2"/>
  <c r="G30" i="2" l="1"/>
  <c r="H33" i="2" s="1"/>
  <c r="H51" i="2" s="1"/>
  <c r="H54" i="2" l="1"/>
  <c r="H53" i="2"/>
  <c r="H52" i="2"/>
  <c r="H55" i="2" l="1"/>
  <c r="H56" i="2" s="1"/>
  <c r="H57" i="2" s="1"/>
  <c r="F13" i="8" l="1"/>
  <c r="J18" i="9"/>
  <c r="G13" i="8" l="1"/>
  <c r="E19" i="9"/>
  <c r="H18" i="9"/>
  <c r="I18" i="9"/>
  <c r="G18" i="9"/>
  <c r="G14" i="8" l="1"/>
  <c r="H12" i="8" s="1"/>
  <c r="F19" i="9"/>
  <c r="H13" i="8" l="1"/>
  <c r="H14" i="8" s="1"/>
  <c r="F22" i="9"/>
  <c r="G21" i="9"/>
  <c r="I21" i="9"/>
  <c r="I23" i="9" s="1"/>
  <c r="J21" i="9"/>
  <c r="J23" i="9" s="1"/>
  <c r="H21" i="9"/>
  <c r="H23" i="9" s="1"/>
  <c r="H24" i="9" l="1"/>
  <c r="J24" i="9"/>
  <c r="I24" i="9"/>
  <c r="G23" i="9"/>
  <c r="K21" i="9"/>
  <c r="J25" i="9" l="1"/>
  <c r="H32" i="9" s="1"/>
  <c r="G24" i="9"/>
  <c r="H25" i="9"/>
  <c r="H30" i="9" s="1"/>
  <c r="G25" i="9"/>
  <c r="H29" i="9" s="1"/>
  <c r="I25" i="9"/>
  <c r="H31" i="9" s="1"/>
  <c r="G26" i="9" l="1"/>
  <c r="J26" i="9"/>
  <c r="I26" i="9"/>
  <c r="H26" i="9"/>
</calcChain>
</file>

<file path=xl/sharedStrings.xml><?xml version="1.0" encoding="utf-8"?>
<sst xmlns="http://schemas.openxmlformats.org/spreadsheetml/2006/main" count="3945" uniqueCount="1398">
  <si>
    <t>PRECIOS TESTIGOS</t>
  </si>
  <si>
    <t>MES :</t>
  </si>
  <si>
    <t xml:space="preserve">MATERIALES </t>
  </si>
  <si>
    <t>Codigo Registro</t>
  </si>
  <si>
    <t>Producto</t>
  </si>
  <si>
    <t>U</t>
  </si>
  <si>
    <t>Promedio</t>
  </si>
  <si>
    <t>ac.002</t>
  </si>
  <si>
    <t>ALAMBRE DE PUAS X 500 M.</t>
  </si>
  <si>
    <t>rollo</t>
  </si>
  <si>
    <t>ac.009</t>
  </si>
  <si>
    <t>HIERRO TORSIONADO DIAM. 4,2MM</t>
  </si>
  <si>
    <t>kg</t>
  </si>
  <si>
    <t>ac.010</t>
  </si>
  <si>
    <t>HIERRO TORSIONADO DIAM. 6MM</t>
  </si>
  <si>
    <t>ac.011</t>
  </si>
  <si>
    <t>HIERRO TORSIONADO DIAM. 8MM</t>
  </si>
  <si>
    <t>ac.012</t>
  </si>
  <si>
    <t>HIERRO TORSIONADO DIAM. 12MM</t>
  </si>
  <si>
    <t>ac.013</t>
  </si>
  <si>
    <t>HIERRO TORSIONADO DIAM. 16MM</t>
  </si>
  <si>
    <t>ac.014</t>
  </si>
  <si>
    <t>HIERRO LISO HERRERO DE 10 MM.</t>
  </si>
  <si>
    <t>ac.015</t>
  </si>
  <si>
    <t>HIERRO MEJORADO DE 10 MM.</t>
  </si>
  <si>
    <t>ac.016</t>
  </si>
  <si>
    <t>ACERO EN BARRAS 10 MM</t>
  </si>
  <si>
    <t>tn</t>
  </si>
  <si>
    <t>ac.029</t>
  </si>
  <si>
    <t>ELECTRODOS 2,5 MM</t>
  </si>
  <si>
    <t>ac.030</t>
  </si>
  <si>
    <t>MALLA SIMA R92</t>
  </si>
  <si>
    <t>ac.034</t>
  </si>
  <si>
    <t>METAL DESPLEGADO 0.75MX2.00M.</t>
  </si>
  <si>
    <t>u</t>
  </si>
  <si>
    <t>ac.040</t>
  </si>
  <si>
    <t>MALLA SIMA Q92</t>
  </si>
  <si>
    <t>ac.050</t>
  </si>
  <si>
    <t>CLAVOS P.P. 2"</t>
  </si>
  <si>
    <t>ac.051</t>
  </si>
  <si>
    <t>CLAVOS P.P. 2 1/2"</t>
  </si>
  <si>
    <t>ac.052</t>
  </si>
  <si>
    <t>CLAVOS P.P. 1"</t>
  </si>
  <si>
    <t>ac.053</t>
  </si>
  <si>
    <t>CLAVOS CABEZA DE PLOMO 3"</t>
  </si>
  <si>
    <t>ac.060</t>
  </si>
  <si>
    <t>ALAMBRE ROMBOIDAL 150X50X14</t>
  </si>
  <si>
    <t>m</t>
  </si>
  <si>
    <t>ac.061</t>
  </si>
  <si>
    <t>ALAMBRE NEGRO Nº16</t>
  </si>
  <si>
    <t>ac.062</t>
  </si>
  <si>
    <t>ALAMBRE NEGRO N°14</t>
  </si>
  <si>
    <t>ac.070</t>
  </si>
  <si>
    <t>ALAMBRE GALVANIZ. 16/14</t>
  </si>
  <si>
    <t>ac.071</t>
  </si>
  <si>
    <t>ALAMBRE GALVANIZ. 17/15</t>
  </si>
  <si>
    <t>ac.072</t>
  </si>
  <si>
    <t>ALAMBRE GALVANIZADO N° 14</t>
  </si>
  <si>
    <t>ac.073</t>
  </si>
  <si>
    <t>ALAMBRE TEJIDO 2" X 2 MTS 2"-200-10-14</t>
  </si>
  <si>
    <t>ac.080</t>
  </si>
  <si>
    <t>HIERRO PLANCHUELA 1/2"X1/8"</t>
  </si>
  <si>
    <t>ac.081</t>
  </si>
  <si>
    <t>HIERRO PLANCHUELA 5/8"X1/8"</t>
  </si>
  <si>
    <t>ac.089</t>
  </si>
  <si>
    <t>GANCHO "J" P/CHAPA GALVANIZADA DE 0,50</t>
  </si>
  <si>
    <t>ac.090</t>
  </si>
  <si>
    <t>GANCHO P/ALAMBRE TEJIDO 3/8"X200 MM</t>
  </si>
  <si>
    <t>ac.091</t>
  </si>
  <si>
    <t>TORNIQUETAS Nº7 AEREA</t>
  </si>
  <si>
    <t>ac.092</t>
  </si>
  <si>
    <t>TIRAFONDO 6,5 MM X 3"</t>
  </si>
  <si>
    <t>ac.093</t>
  </si>
  <si>
    <t>ACERO P/PRETENS. Ø 7 MM</t>
  </si>
  <si>
    <t>ac.100</t>
  </si>
  <si>
    <t>HIERRO TORSIONADO DIAM. 20MM</t>
  </si>
  <si>
    <t>ac.101</t>
  </si>
  <si>
    <t>HIERRO TORSIONADO DE 14MM</t>
  </si>
  <si>
    <t>ac.102</t>
  </si>
  <si>
    <t>HIERRO LISO HERRERO DE 6 MM - 12 MTS</t>
  </si>
  <si>
    <t>barra</t>
  </si>
  <si>
    <t>ac.103</t>
  </si>
  <si>
    <t>HIERRO LISO HERRERO DE 8 MM - 12 MTS</t>
  </si>
  <si>
    <t>ac.104</t>
  </si>
  <si>
    <t>HIERRO LISO HERRERO DE 12 MM - 12 MTS</t>
  </si>
  <si>
    <t>ac.105</t>
  </si>
  <si>
    <t>HIERRO LISO HERRERO DE 16 MM - 12 MTS</t>
  </si>
  <si>
    <t>ac.106</t>
  </si>
  <si>
    <t>ELECTRODOS 3,25MM CONARCO PUNTA AZUL</t>
  </si>
  <si>
    <t>ac.107</t>
  </si>
  <si>
    <t>ELECTRODOS 3,25MM CONARCO PUNTA NARANJA</t>
  </si>
  <si>
    <t>ac.111</t>
  </si>
  <si>
    <t>GANCHO "J" P/CHAPA GALVANIZADA    DE 60MM</t>
  </si>
  <si>
    <t>ac.116</t>
  </si>
  <si>
    <t>CAÑO ESTRUCTURAL 25X25X1,6 X 6 M</t>
  </si>
  <si>
    <t>ac.117</t>
  </si>
  <si>
    <t>CAÑO ESTRUCTURAL REDONDO 2"X1,2 X 6 M</t>
  </si>
  <si>
    <t>ac.118</t>
  </si>
  <si>
    <t>CAÑO ESTRUCTURAL REDONDO 2 - 1/2"X1,6 X 6 M</t>
  </si>
  <si>
    <t>ac.119</t>
  </si>
  <si>
    <t>HIERRO ANGULO 3/4 X 1/8 X 6M</t>
  </si>
  <si>
    <t>ac.120</t>
  </si>
  <si>
    <t>HIERRO ANGULO 2 X 3/16 X 6M</t>
  </si>
  <si>
    <t>ac.121</t>
  </si>
  <si>
    <t>HIERRO ANGULO 1-1/2 X 3/16 X 6M</t>
  </si>
  <si>
    <t>ac.200</t>
  </si>
  <si>
    <t>TORNILLOS T1 X 100</t>
  </si>
  <si>
    <t>ac.201</t>
  </si>
  <si>
    <t>TORNILLOS T2 X 100</t>
  </si>
  <si>
    <t>ac.500</t>
  </si>
  <si>
    <t>MALLA SIMA Q - 55 25X25</t>
  </si>
  <si>
    <t>m2</t>
  </si>
  <si>
    <t>ad.001</t>
  </si>
  <si>
    <t>ANTISOL NORMALIZADO</t>
  </si>
  <si>
    <t>l</t>
  </si>
  <si>
    <t>ad.002</t>
  </si>
  <si>
    <t>ACELERANTE DE FRAGÜE</t>
  </si>
  <si>
    <t>ai.002</t>
  </si>
  <si>
    <t>MEMBRANA S/ALUMINIO 4 MM ESPESOR</t>
  </si>
  <si>
    <t>ai.004</t>
  </si>
  <si>
    <t>HIDRÓFUGO CERECITA IGGAM</t>
  </si>
  <si>
    <t>ai.005</t>
  </si>
  <si>
    <t>MEMBRANA B/TEJAS C/AISLAC. TÉRMICA TBA5</t>
  </si>
  <si>
    <t>ai.006</t>
  </si>
  <si>
    <t xml:space="preserve">MEMBRANA C/ALUMINIO 4MM - 10M </t>
  </si>
  <si>
    <t>ai.007</t>
  </si>
  <si>
    <t>ASFALTO PLÁSTICO P/JUNTAS DE PAVIMENTO</t>
  </si>
  <si>
    <t>ai.009</t>
  </si>
  <si>
    <t>PLÁSTICO 100 MICRONES</t>
  </si>
  <si>
    <t>ai.010</t>
  </si>
  <si>
    <t>MASILLA</t>
  </si>
  <si>
    <t>ai.011</t>
  </si>
  <si>
    <t>MEMBRANA HDPE 60 ESP. 1,5 MM, LISA, CALIDAD GM13 (M2)</t>
  </si>
  <si>
    <t>ai.012</t>
  </si>
  <si>
    <t>PINTURA ASFÁLTICA BASE ACUOSA</t>
  </si>
  <si>
    <t>ai.014</t>
  </si>
  <si>
    <t>POLIESTIRENO EXPANDIDO 20 MM</t>
  </si>
  <si>
    <t>ai.017</t>
  </si>
  <si>
    <t>MICROESFERA DE VIDRIO</t>
  </si>
  <si>
    <t>ai.018</t>
  </si>
  <si>
    <t>POLIESTIRENO EXPANDIDO 10 MM</t>
  </si>
  <si>
    <t>ai.055</t>
  </si>
  <si>
    <t>LADRILLO TELGOPOR H=12CM, LARGO=1M, ANCHO=42CM</t>
  </si>
  <si>
    <t>ar.001</t>
  </si>
  <si>
    <t>ARENA GRUESA</t>
  </si>
  <si>
    <t>m3</t>
  </si>
  <si>
    <t>ar.002</t>
  </si>
  <si>
    <t>MATERIAL DE SUBBASE TAMAÑO MÁX=2"- VIAL</t>
  </si>
  <si>
    <t>ar.003</t>
  </si>
  <si>
    <t>RIPIO ZARANDEADO 1/3</t>
  </si>
  <si>
    <t>ar.004</t>
  </si>
  <si>
    <t>RIPIOSA</t>
  </si>
  <si>
    <t>ar.005</t>
  </si>
  <si>
    <t>ENLAME</t>
  </si>
  <si>
    <t>ar.006</t>
  </si>
  <si>
    <t>ARENA MEDIANA</t>
  </si>
  <si>
    <t>ar.007</t>
  </si>
  <si>
    <t>ARIDO P/BASE MAX 1 1/2"- VIAL</t>
  </si>
  <si>
    <t>ar.008</t>
  </si>
  <si>
    <t>MATERIAL DE SUBBASE TAMAÑO MÁX=11/2"-VIAL</t>
  </si>
  <si>
    <t>ar.009</t>
  </si>
  <si>
    <t>RIPIO LAVADO 1/5"</t>
  </si>
  <si>
    <t>ar.010</t>
  </si>
  <si>
    <t>PIEDRA BOLA</t>
  </si>
  <si>
    <t>ar.012</t>
  </si>
  <si>
    <t>RIPIO LAVADO 1/2</t>
  </si>
  <si>
    <t>ar.013</t>
  </si>
  <si>
    <t>ARENA FINA</t>
  </si>
  <si>
    <t>az.001</t>
  </si>
  <si>
    <t>AZULEJO 15X15 BLANCO</t>
  </si>
  <si>
    <t>bl.002</t>
  </si>
  <si>
    <t>BLOQUE DE H° DE 19 X 19 X 39</t>
  </si>
  <si>
    <t>bl.003</t>
  </si>
  <si>
    <t>VIGUETAS PRETENSADAS 3.90 M.</t>
  </si>
  <si>
    <t>bl.004</t>
  </si>
  <si>
    <t>BLOQUE DE H° DE 15X20X40</t>
  </si>
  <si>
    <t>bl.005</t>
  </si>
  <si>
    <t>VIGUETAS PRETENSADAS 3.80 M.</t>
  </si>
  <si>
    <t>bl.006</t>
  </si>
  <si>
    <t>VIGUETAS PRETENSADAS 4.00 M.</t>
  </si>
  <si>
    <t>ca.001</t>
  </si>
  <si>
    <t>PUERTA TABLERO 0.90 X 2.00 CEDRO</t>
  </si>
  <si>
    <t>ca.003</t>
  </si>
  <si>
    <t xml:space="preserve">CERRADURA DE SEGURIDAD </t>
  </si>
  <si>
    <t>ca.008</t>
  </si>
  <si>
    <t>PUERTA PLACA 0,70 X 2,00 PINO C/MARCO METÁLICO</t>
  </si>
  <si>
    <t>ca.013</t>
  </si>
  <si>
    <t>VENTANA 2 H. ABRIR C/MCO.MET. 1,20X1,10 Y CELOSÍA METÁLICA BWG 20</t>
  </si>
  <si>
    <t>ca.013b</t>
  </si>
  <si>
    <t>VENTANA 2 H. ABRIR C/MCO.MET. 1,20X1,10</t>
  </si>
  <si>
    <t>ca.020</t>
  </si>
  <si>
    <t>VENTANA 2H DE ABRIR ALUM. NATURAL 1,2X1,2 C/CRISTAL FLOAT 4MM INCOLORO</t>
  </si>
  <si>
    <t>ca.030</t>
  </si>
  <si>
    <t>VENTANA 2H DE ABRIR ALUM. ANODIZ. 1,2X1,2 C/CRISTAL FLOAT 4MM INCOLORO</t>
  </si>
  <si>
    <t>ca.102</t>
  </si>
  <si>
    <t>VENTANA 2 H. ABRIR C/MCO.MET. 1,20X1,50 Y CELOSÍA METÁLICA BWG 20</t>
  </si>
  <si>
    <t>ca.103</t>
  </si>
  <si>
    <t>VENTANA 2 H. ABRIR C/MCO.MET. 1,20X1,10 Y CELOSÍA TABLILLA DE MADERA</t>
  </si>
  <si>
    <t>ca.104</t>
  </si>
  <si>
    <t>VENTANA 2 H. ABRIR C/MCO.MET. 1,20X1,50 Y CELOSÍA TABLILLA DE MADERA</t>
  </si>
  <si>
    <t>ca.107</t>
  </si>
  <si>
    <t>VENTANA 0.60X0.80 PAÑO FIJO INF. Y AEREADOR ALUM 3 ALETAS C/REJA C.EST</t>
  </si>
  <si>
    <t>ca.108</t>
  </si>
  <si>
    <t>VENTILUZ 1.116X0.30 C/DOS AEREADORES ALUM. DE 5 ALETAS C/REJA C.EST.</t>
  </si>
  <si>
    <t>ca.109</t>
  </si>
  <si>
    <t>P1 ALT. PUERTA DE 0.90X2.05 MARCO N°18 P/75MM HOJA BASTIDOR</t>
  </si>
  <si>
    <t>ca.110</t>
  </si>
  <si>
    <t>P1 MARCO 0.90X2.05 N° 18 P/75MM</t>
  </si>
  <si>
    <t>ca.111</t>
  </si>
  <si>
    <t>P2 MARCO 0.80X2.05 N° 18 P/75MM</t>
  </si>
  <si>
    <t>ca.112</t>
  </si>
  <si>
    <t>P3 MARCO 0.70X2.05 N° 18 P/75MM</t>
  </si>
  <si>
    <t>ca.113</t>
  </si>
  <si>
    <t>P4 MARCO 0.90X2.05 N° 18 P/65MM HOJA C/BASTONADO INF. Y P.FIJO C/R</t>
  </si>
  <si>
    <t>ca.114</t>
  </si>
  <si>
    <t>PUERTA BLINDEX DE 10MM DE 93X215 INCOLORA,TEMPLADA CON HERRAJES</t>
  </si>
  <si>
    <t>ch.002</t>
  </si>
  <si>
    <t>CHAPA FºCº ACANALADA DE 6 MM, DE 1.10M.X 2.44M.</t>
  </si>
  <si>
    <t>ch.004</t>
  </si>
  <si>
    <t>CHAPA DE HIERRO N°16 DD DE 1 X 2 M.</t>
  </si>
  <si>
    <t>ch.006</t>
  </si>
  <si>
    <t>CHAPA H°G° N°27, 3.05 X 1.10 M.</t>
  </si>
  <si>
    <t>ch.010</t>
  </si>
  <si>
    <t>CHAPA DE HIERRO N°18 DD DE 1 X 2 M.</t>
  </si>
  <si>
    <t>ch.011</t>
  </si>
  <si>
    <t>CAÑO ESTRUCTURAL REDONDO 3" X 1,6 X 6MT.</t>
  </si>
  <si>
    <t>ch.012</t>
  </si>
  <si>
    <t>CAÑO ESTRUCTURAL 40X80X1,6X 6 M</t>
  </si>
  <si>
    <t>ch.013</t>
  </si>
  <si>
    <t>CAÑO ESTRUCTURAL 30X40X1,2X 6 M</t>
  </si>
  <si>
    <t>ch.020</t>
  </si>
  <si>
    <t>PERFIL CHAPA GALV. SOLERA DE 35 MM X 2,60 M (PARA CIELORRASO)</t>
  </si>
  <si>
    <t>ch.021</t>
  </si>
  <si>
    <t>PERFIL CHAPA GALV. SOLERA DE 70 MM X 2,60 M (PARA PARED)</t>
  </si>
  <si>
    <t>ch.030</t>
  </si>
  <si>
    <t>CHAPA LISA GALVANIZADA Nº 24 DE 1,22X2,44</t>
  </si>
  <si>
    <t>ch.031</t>
  </si>
  <si>
    <t>CHAPA LISA GALVANIZADA Nº 27 DE 1,22X2,45</t>
  </si>
  <si>
    <t>ch.032</t>
  </si>
  <si>
    <t>CHAPA GALVANIZADA Nº 27 X 1,10</t>
  </si>
  <si>
    <t>pie</t>
  </si>
  <si>
    <t>ch.033</t>
  </si>
  <si>
    <t>CHAPA DE HIERRO N°28 DD DE 1 X 2 M.</t>
  </si>
  <si>
    <t>ch.035</t>
  </si>
  <si>
    <t>CHAPA DECORADA  Nº  20      2  X 1M</t>
  </si>
  <si>
    <t>ch.036</t>
  </si>
  <si>
    <t>CHAPA Nº  27 DE 8 PIE X 1,10 M</t>
  </si>
  <si>
    <t>ch.037</t>
  </si>
  <si>
    <t>CHAPA Nº  27 DE 25 PIE X 1,10 M</t>
  </si>
  <si>
    <t>ch.038</t>
  </si>
  <si>
    <t>CHAPA Nº  27 DE 15 PIE X 1,10 M</t>
  </si>
  <si>
    <t>ch.039</t>
  </si>
  <si>
    <t>CHAPA Nº  27 DE 14 PIE X 1,10 M</t>
  </si>
  <si>
    <t>ch.040</t>
  </si>
  <si>
    <t>CHAPA GALVANIZADA Nº 24 X 1,10</t>
  </si>
  <si>
    <t>el.010</t>
  </si>
  <si>
    <t>PILAR DE LUZ SIMPLE COMPLETO</t>
  </si>
  <si>
    <t>el.011</t>
  </si>
  <si>
    <t>PILAR Hº PREMOL. DE LUZ SIMPLE P/MED. TRIFAS.</t>
  </si>
  <si>
    <t>el.020</t>
  </si>
  <si>
    <t>CAJA MEDIDOR 220V POLICARBONATO EDESA</t>
  </si>
  <si>
    <t>el.021</t>
  </si>
  <si>
    <t>CAJA MEDIDOR 380 V POLICARBONATO EDESA</t>
  </si>
  <si>
    <t>el.022</t>
  </si>
  <si>
    <t>CABLE COBRE DESNUDO 7 X 0,85 MM2</t>
  </si>
  <si>
    <t>el.023</t>
  </si>
  <si>
    <t>CABLE COBRE AISLADO 1 X 2.5 MM2.</t>
  </si>
  <si>
    <t>el.024</t>
  </si>
  <si>
    <t xml:space="preserve">CABLE 2*4 SUBTERRANEO           </t>
  </si>
  <si>
    <t>el.025</t>
  </si>
  <si>
    <t>CABLE SUBTERRANEO 3X6 MM2</t>
  </si>
  <si>
    <t>el.026</t>
  </si>
  <si>
    <t>CABLE COBRE DESNUDO 1 X 6 MM2</t>
  </si>
  <si>
    <t>el.027</t>
  </si>
  <si>
    <t>CABLE COBRE AISLADO 1 X 1,5 MM2</t>
  </si>
  <si>
    <t>el.057</t>
  </si>
  <si>
    <t>CAJA OCTOGONAL CHICA CH.20</t>
  </si>
  <si>
    <t>el.058</t>
  </si>
  <si>
    <t>CONECTOR HIERRO 3/4"</t>
  </si>
  <si>
    <t>el.059</t>
  </si>
  <si>
    <t>CAJA OCTOGONAL GRANDE CH.20</t>
  </si>
  <si>
    <t>el.060</t>
  </si>
  <si>
    <t>CAJA RECTANGULAR 10 X 5 X 4.5</t>
  </si>
  <si>
    <t>el.061</t>
  </si>
  <si>
    <t>CAJA EMB TUBELECTRIC DIN 4 BIP (TABLERO P/4 TERMICAS)</t>
  </si>
  <si>
    <t>el.062</t>
  </si>
  <si>
    <t>CAJA EMB TUBELECTRIC DIN 6 BIP (TABLERO P/6 TERMICAS)</t>
  </si>
  <si>
    <t>el.071</t>
  </si>
  <si>
    <t>CAÑO LIVIANO HIERRO 5/8" X 3 M</t>
  </si>
  <si>
    <t>el.072</t>
  </si>
  <si>
    <t>CAÑO SEMIPESADO 5/8" X 3 M.</t>
  </si>
  <si>
    <t>el.073</t>
  </si>
  <si>
    <t>CAÑO SEMIPESADO 3/4" X 3 M.</t>
  </si>
  <si>
    <t>el.075</t>
  </si>
  <si>
    <t>CURVA CHAPA ELECTRICIDAD 3/4"</t>
  </si>
  <si>
    <t>el.076</t>
  </si>
  <si>
    <t>CURVA CHAPA ELECTRICIDAD 5/8"</t>
  </si>
  <si>
    <t>el.080</t>
  </si>
  <si>
    <t>CAÑO CORRUGADO REFORZ. PLASTICO 3/4"</t>
  </si>
  <si>
    <t>el.082</t>
  </si>
  <si>
    <t>CAÑO PVC TIPO TUBELECTRIC 25 MM</t>
  </si>
  <si>
    <t>el.084</t>
  </si>
  <si>
    <t>CURVA PVC TIPO TUBELECTRIC 25 MM</t>
  </si>
  <si>
    <t>el.086</t>
  </si>
  <si>
    <t>CONECTOR PVC TIPO TUBELECTRIC 25 MM</t>
  </si>
  <si>
    <t>el.088</t>
  </si>
  <si>
    <t>UNIÓN PVC TIPO TUBELECTRIC 25 MM</t>
  </si>
  <si>
    <t>el.100</t>
  </si>
  <si>
    <t>INTERRUPTOR TERMOMAGNÉTICO DIN 1X10 A</t>
  </si>
  <si>
    <t>el.101</t>
  </si>
  <si>
    <t>INTERRUPTOR TERMOMAGNÉTICO DIN 2X25 A</t>
  </si>
  <si>
    <t>el.102</t>
  </si>
  <si>
    <t>INTERRUPTOR DIFERENCIAL SICA BIPOLAR 25 AMP.</t>
  </si>
  <si>
    <t>el.103</t>
  </si>
  <si>
    <t>INTERRUPTOR TERMOMAGNETICO DIN 3X25 A</t>
  </si>
  <si>
    <t>el.104</t>
  </si>
  <si>
    <t>INTERRUPTOR DIFERENCIAL SICA BIPOLAR 40 A</t>
  </si>
  <si>
    <t>el.105</t>
  </si>
  <si>
    <t>INTERRUPTOR DIFERENCIAL TETRAPOLAR 40 AMP.</t>
  </si>
  <si>
    <t>el.107</t>
  </si>
  <si>
    <t>LLAVE EMBUTIR 1 PUNTO</t>
  </si>
  <si>
    <t>el.108</t>
  </si>
  <si>
    <t>LLAVE 1 PUNTO Y TOMA 10 A</t>
  </si>
  <si>
    <t>el.109</t>
  </si>
  <si>
    <t>TOMACORRIENTE EMBUTIR C/T.T.</t>
  </si>
  <si>
    <t>el.110</t>
  </si>
  <si>
    <t>GABINETE ESTANCO PVC P/8 TERMICAS</t>
  </si>
  <si>
    <t>el.111</t>
  </si>
  <si>
    <t>GABINETE ESTANCO PVC P/16 TERMICAS</t>
  </si>
  <si>
    <t>el.112</t>
  </si>
  <si>
    <t>ZUMBADOR EMBUTIR 10X10</t>
  </si>
  <si>
    <t>el.113</t>
  </si>
  <si>
    <t>TORTUGA FUNDICION REDONDA GRANDE</t>
  </si>
  <si>
    <t>el.114</t>
  </si>
  <si>
    <t>TORTUGA FUNDICION CHICA REDONDA</t>
  </si>
  <si>
    <t>el.115</t>
  </si>
  <si>
    <t>TORTUGA PVC REDONDA C/REJILLA</t>
  </si>
  <si>
    <t>el.149</t>
  </si>
  <si>
    <t>GABINETE COMPLETO P/ 12 MEDIDORES</t>
  </si>
  <si>
    <t>el.150</t>
  </si>
  <si>
    <t>CINTA AISLADORA PVC X 20 M</t>
  </si>
  <si>
    <t>el.151</t>
  </si>
  <si>
    <t>JABALINA SIMPLE 5/8*1000 FACBSA (R.D)</t>
  </si>
  <si>
    <t>el.152</t>
  </si>
  <si>
    <t>CAÑO BAJADA MONOF.2BOCA 1.1/4*3 COMPLETO GALVANIZ. PESADO</t>
  </si>
  <si>
    <t>el.159</t>
  </si>
  <si>
    <t>FLORON PLAST REDO BCO.</t>
  </si>
  <si>
    <t>el.160</t>
  </si>
  <si>
    <t>ARTEFACTO FLUORESCENTE 2X40 W COMPLETO</t>
  </si>
  <si>
    <t>el.160a</t>
  </si>
  <si>
    <t>MODULO PULSADOR UNIP.C/CAMP.RODA BCO</t>
  </si>
  <si>
    <t>el.161</t>
  </si>
  <si>
    <t>LLAVE 1 PTO.EXT.LUMIN.MIG.1787 PLASNAVI</t>
  </si>
  <si>
    <t>el.162</t>
  </si>
  <si>
    <t>LLAVE 2 PTOS.EXT.LUMIN.MIG.1788 PLASNAVI</t>
  </si>
  <si>
    <t>el.164</t>
  </si>
  <si>
    <t>ROSETA DE MADERA REDONDA 10 CM</t>
  </si>
  <si>
    <t>el.165</t>
  </si>
  <si>
    <t xml:space="preserve">PORTALAMPARA BAK.3 PZ.NEGRO 515 </t>
  </si>
  <si>
    <t>el.166</t>
  </si>
  <si>
    <t>RECEPTACULO CURVO NEG BAK.584</t>
  </si>
  <si>
    <t>el.168</t>
  </si>
  <si>
    <t>CONECTORES HIERRO DE 5/8"</t>
  </si>
  <si>
    <t>el.169</t>
  </si>
  <si>
    <t>CONECTORES HIERRO DE 3/4"</t>
  </si>
  <si>
    <t>el.170</t>
  </si>
  <si>
    <t>CAJA CUADRADAS 10*10 N°20</t>
  </si>
  <si>
    <t>el.172</t>
  </si>
  <si>
    <t>CAJA RECTANGULAR CH.20</t>
  </si>
  <si>
    <t>el.173</t>
  </si>
  <si>
    <t>TUBO FLUORESCENTE 40 W</t>
  </si>
  <si>
    <t>eq.001</t>
  </si>
  <si>
    <t>FORD CARGO 1317 (A PARTIR DE 03/06)</t>
  </si>
  <si>
    <t>eq.002</t>
  </si>
  <si>
    <t>EQUIPO VOLQUETE 6 M3 (A PARTIR DE 03/06)</t>
  </si>
  <si>
    <t>eq.006</t>
  </si>
  <si>
    <t>GASOIL</t>
  </si>
  <si>
    <t>eq.007</t>
  </si>
  <si>
    <t>RETROEXCAVADORA 87 H.P.</t>
  </si>
  <si>
    <t>eq.008</t>
  </si>
  <si>
    <t>RETROEXCAVADORA 87 H.P. (HS)</t>
  </si>
  <si>
    <t>h</t>
  </si>
  <si>
    <t>eq.009</t>
  </si>
  <si>
    <t>MOTONIVELADORA 180 H.P.</t>
  </si>
  <si>
    <t>eq.010</t>
  </si>
  <si>
    <t>MOTONIVELADORA (HS)</t>
  </si>
  <si>
    <t>eq.011</t>
  </si>
  <si>
    <t>CAMIÓN VOLCADOR 140 H.P.</t>
  </si>
  <si>
    <t>eq.012</t>
  </si>
  <si>
    <t>CAMIÓN VOLCADOR 140 H.P. (HS)</t>
  </si>
  <si>
    <t>eq.013</t>
  </si>
  <si>
    <t>PALA CARGADORA 140 H.P.</t>
  </si>
  <si>
    <t>eq.014</t>
  </si>
  <si>
    <t>PALA CARGADORA 140 H.P.(HS)</t>
  </si>
  <si>
    <t>eq.015</t>
  </si>
  <si>
    <t>RODILLO NEUMÁTICO AUTOPROPULSADO 70 HP</t>
  </si>
  <si>
    <t>eq.016</t>
  </si>
  <si>
    <t>RODILLO NEUMÁTICO AUTOPROPULSADO 70 HP(HS)</t>
  </si>
  <si>
    <t>eq.017</t>
  </si>
  <si>
    <t>VIBROCOMPACTADOR AUTOPROPULSADO 120 HP</t>
  </si>
  <si>
    <t>eq.018</t>
  </si>
  <si>
    <t>VIBROCOMPACTADOR AUTOPROPULSADO 120 HP (HS)</t>
  </si>
  <si>
    <t>eq.019</t>
  </si>
  <si>
    <t>CAMIÓN MIXER 5 M3   240 H.P.</t>
  </si>
  <si>
    <t>eq.020</t>
  </si>
  <si>
    <t>CAMIÓN MIXER 5 M3 240 H.P.(HS)</t>
  </si>
  <si>
    <t>eq.021</t>
  </si>
  <si>
    <t>PLANTA ELABORADORA DE HORMIGÓN 60 H.P.</t>
  </si>
  <si>
    <t>eq.022</t>
  </si>
  <si>
    <t>PLANTA ELEBORADORA DE HORMIGÓN 60 H.P. (HS)</t>
  </si>
  <si>
    <t>eq.024</t>
  </si>
  <si>
    <t>TOPADORA D-7  200 H.P.</t>
  </si>
  <si>
    <t>eq.024b</t>
  </si>
  <si>
    <t>TOPADORA CAT D7R SERIE II - 240 HP - HOJA 7SU - RIPPER MULTIVASTAGO</t>
  </si>
  <si>
    <t>eq.025</t>
  </si>
  <si>
    <t>TOPADORA D-7  200 H.P.(HS)</t>
  </si>
  <si>
    <t>eq.026</t>
  </si>
  <si>
    <t>ASERRADORA PAVIMENTO TARGET MINICOM II 13,5 HP</t>
  </si>
  <si>
    <t>eq.028</t>
  </si>
  <si>
    <t>BOMBA A EXPLOSIÓN 5 H. P. HONDA WB 30 XT</t>
  </si>
  <si>
    <t>eq.030</t>
  </si>
  <si>
    <t>CAMIÓN CON ACOPLADO 15M3 312 H.P.</t>
  </si>
  <si>
    <t>eq.031</t>
  </si>
  <si>
    <t xml:space="preserve">ACOPLADO VOLCADOR BILATERAL S/CUBIERTAS </t>
  </si>
  <si>
    <t>eq.041</t>
  </si>
  <si>
    <t>PLANCHA VIBRADORA A EXPLOSIÓN 5 H.P. WACKER WP 2050R</t>
  </si>
  <si>
    <t>eq.044</t>
  </si>
  <si>
    <t>REGLA VIBRADORA 5 H.P. WACKER 6,8 MTS</t>
  </si>
  <si>
    <t>eq.048</t>
  </si>
  <si>
    <t>RODILLO NEUMÁTICO DE ARRASTRE</t>
  </si>
  <si>
    <t>eq.050</t>
  </si>
  <si>
    <t>RODILLO PATA DE CABRA DE ARRASTRE</t>
  </si>
  <si>
    <t>eq.052</t>
  </si>
  <si>
    <t>RODILLO VIBRADOR DE ARRASTRE 60 H.P.</t>
  </si>
  <si>
    <t>eq.055</t>
  </si>
  <si>
    <t>TANQUE ACOPLADO 10000 LITROS (A PARTIR DE 05/06)</t>
  </si>
  <si>
    <t>eq.058</t>
  </si>
  <si>
    <t>TRACTOR ENGOMADO 120 H.P. JHON DEERE</t>
  </si>
  <si>
    <t>eq.060</t>
  </si>
  <si>
    <t>VIBRADOR INMERSIÓN A NAFTA 4 H.P. WACKER A3000</t>
  </si>
  <si>
    <t>eq.062</t>
  </si>
  <si>
    <t>MARTILLO NEUMÁTICO COMPLETO (MN+3PE+JM)</t>
  </si>
  <si>
    <t>eq.066</t>
  </si>
  <si>
    <t>MOTOCOMPRESOR TIPO P185 WR</t>
  </si>
  <si>
    <t>eq.070</t>
  </si>
  <si>
    <t>EQUIPO REGADOR DE AGUA  CAP. 6000 LT</t>
  </si>
  <si>
    <t>eq.072</t>
  </si>
  <si>
    <t>EQUIPO REGADOR DE ASFALTO CAP 6600 LT</t>
  </si>
  <si>
    <t>eq.074</t>
  </si>
  <si>
    <t>BARREDORA SOPLADORA</t>
  </si>
  <si>
    <t>eq.076</t>
  </si>
  <si>
    <t>COMPACTADORA DE SUELO RODILLO LISO 145 HP CS 533 D</t>
  </si>
  <si>
    <t>eq.078</t>
  </si>
  <si>
    <t>CAMIONETA (MOTOR 3.0) PICK UP CABINA SIMPLE TRACK 4X2</t>
  </si>
  <si>
    <t>eq.080</t>
  </si>
  <si>
    <t>NAFTA SUPER</t>
  </si>
  <si>
    <t>eq.082</t>
  </si>
  <si>
    <t>RASTRA DE DISCO TERRAMEC</t>
  </si>
  <si>
    <t>eq.086</t>
  </si>
  <si>
    <t>VIBRADOR DE PLACA WAKER BPS</t>
  </si>
  <si>
    <t>eq.089</t>
  </si>
  <si>
    <t>PLANTA DE ASFALTO 80 TN/H C/FILTRO DE MANGA MODELO UACF 15 P-1</t>
  </si>
  <si>
    <t>eq.090</t>
  </si>
  <si>
    <t>GRÚA HIDRÁULICA AMCO VEBA</t>
  </si>
  <si>
    <t>eq.100</t>
  </si>
  <si>
    <t>GRÚA HIDRÁULICA HIDROGRUBERT N 10000 - TM</t>
  </si>
  <si>
    <t>eq.103</t>
  </si>
  <si>
    <t>TERMINADORA DE ASFALTO CIBER MODELO AF 5000</t>
  </si>
  <si>
    <t>eq.104</t>
  </si>
  <si>
    <t>RETROEXCAVADORA S/ORUGA 140 HP 0,80M3 (CAT 320)</t>
  </si>
  <si>
    <t>eq.105</t>
  </si>
  <si>
    <t>RETROEXCAVADORA S/ORUGA 140 HP 0,80M3 (CAT 320)(HS)</t>
  </si>
  <si>
    <t>eq.106</t>
  </si>
  <si>
    <t>CAMIÓN M. BENZ 1218-42</t>
  </si>
  <si>
    <t>eq.107</t>
  </si>
  <si>
    <t>CAMIÓN M. BENZ 1620-45</t>
  </si>
  <si>
    <t>eq.108</t>
  </si>
  <si>
    <t>CUBIERTA 900X20 C/TACOS</t>
  </si>
  <si>
    <t>eq.109</t>
  </si>
  <si>
    <t>CUBIERTA 1000X20 C/TACOS</t>
  </si>
  <si>
    <t>eq.110</t>
  </si>
  <si>
    <t>CUBIERTA 1100X20 C/TACOS</t>
  </si>
  <si>
    <t>eq.111</t>
  </si>
  <si>
    <t>EQUIPO ACOPLADO P/CAMION 1218-42</t>
  </si>
  <si>
    <t>eq.112</t>
  </si>
  <si>
    <t>EQUIPO ACOPLADO P/CAMION 1620-45</t>
  </si>
  <si>
    <t>eq.116</t>
  </si>
  <si>
    <t>EXCAVADORA S/ORUGA 138HP 1,4 M3 C/ZAP 700MM CAT 320 CL</t>
  </si>
  <si>
    <t>eq.120</t>
  </si>
  <si>
    <t>MANGUERA C/ACOPLE</t>
  </si>
  <si>
    <t>eq.121</t>
  </si>
  <si>
    <t>PUNTA EXAGONAL</t>
  </si>
  <si>
    <t>eq.122</t>
  </si>
  <si>
    <t>MARTILLO NEUMATICO CETEC  INCOMPLETO</t>
  </si>
  <si>
    <t>eq.123</t>
  </si>
  <si>
    <t>GRUPO ELECTROGENO OLYMPIAN GEP 250 KVA C/CABINA</t>
  </si>
  <si>
    <t>eq.124</t>
  </si>
  <si>
    <t>GRUPO ELECTROGENO OLYMPIAN 300 KVA S/CABINA</t>
  </si>
  <si>
    <t>eq.125</t>
  </si>
  <si>
    <t>GRUPO ELECTROGENO OLYMPIAN GEP 275 KVA C/CABINA</t>
  </si>
  <si>
    <t>eq.200</t>
  </si>
  <si>
    <t>MATAFUEGOS 5 KG TIPO ABC</t>
  </si>
  <si>
    <t>eq.300</t>
  </si>
  <si>
    <t>GASOIL A GRANEL</t>
  </si>
  <si>
    <t>eq.301</t>
  </si>
  <si>
    <t>COMBUSTIBLE TIPO  IFO</t>
  </si>
  <si>
    <t>eq.901</t>
  </si>
  <si>
    <t>COMPACTADOR ASFALTO DOBLE RODILLO CAT CB434 D - 83 HP</t>
  </si>
  <si>
    <t>eq.902</t>
  </si>
  <si>
    <t>TOPADORA CAT D6R SERIE III - 185 HP - HOJA 6SU - RIPPER MULTIVASTAGO</t>
  </si>
  <si>
    <t>eq.976</t>
  </si>
  <si>
    <t>VIBROCOMPACTADOR S/NEUMÁTICO PATA DE CABRA 145HP CAT CP 533E</t>
  </si>
  <si>
    <t>fi.023</t>
  </si>
  <si>
    <t xml:space="preserve">TASA CARTERA GENERAL BNA </t>
  </si>
  <si>
    <t>%</t>
  </si>
  <si>
    <t>fi.024</t>
  </si>
  <si>
    <t>COTIZACIÓN DÓLAR PROMED. MENSUAL</t>
  </si>
  <si>
    <t>$</t>
  </si>
  <si>
    <t>fi.025</t>
  </si>
  <si>
    <t>TASA COMERC. Y FINANC. EQ. IMPORTADO</t>
  </si>
  <si>
    <t>fi.026</t>
  </si>
  <si>
    <t>DERECHOS DE APROBACIÓN C.PROFES.</t>
  </si>
  <si>
    <t>fi.027</t>
  </si>
  <si>
    <t xml:space="preserve">COPIA XEROX DE PLANOS </t>
  </si>
  <si>
    <t>fi.028</t>
  </si>
  <si>
    <t>SEGURO 1218-42($/AÑO)</t>
  </si>
  <si>
    <t>fi.029</t>
  </si>
  <si>
    <t>SEGURO 1620-45($/AÑO)</t>
  </si>
  <si>
    <t>fo.010</t>
  </si>
  <si>
    <t>ÁRBOLES PARA FORESTACIÓN - FRESNO</t>
  </si>
  <si>
    <t>fo.020</t>
  </si>
  <si>
    <t>MANTILLO</t>
  </si>
  <si>
    <t>bolsa</t>
  </si>
  <si>
    <t>fo.030</t>
  </si>
  <si>
    <t>SEMILLA CESPED MEZCLA</t>
  </si>
  <si>
    <t>fo.035</t>
  </si>
  <si>
    <t>LAPACHO X 2,20 MTS</t>
  </si>
  <si>
    <t>fo.040</t>
  </si>
  <si>
    <t>LIGUSTRUS AURIUS X 2.20 MTS</t>
  </si>
  <si>
    <t>ga.005</t>
  </si>
  <si>
    <t>PEGAMENTO P/POLYGUARD 1 LITRO</t>
  </si>
  <si>
    <t>ga.007</t>
  </si>
  <si>
    <t>POLYGUARD 5 CM X 25 M</t>
  </si>
  <si>
    <t>ga.008</t>
  </si>
  <si>
    <t>SOMBRERETE CHAPA APROBADO DE 100 C/TORNILLOS</t>
  </si>
  <si>
    <t>ga.009</t>
  </si>
  <si>
    <t>CURVA ARTICULADA CHAPA DIAMETRO 100 MM</t>
  </si>
  <si>
    <t>ga.010</t>
  </si>
  <si>
    <t>CAÑO DE CHAPA GALVANIZADA</t>
  </si>
  <si>
    <t>ga.011</t>
  </si>
  <si>
    <t>COMPONENTES EPOXI X 1/4LT.</t>
  </si>
  <si>
    <t>ga.012</t>
  </si>
  <si>
    <t>CAÑO DE CHAPA GALVANIZADA D=150MM CH30</t>
  </si>
  <si>
    <t>ga.020</t>
  </si>
  <si>
    <t>GABINETE MEDIDOR GAS</t>
  </si>
  <si>
    <t>ga.113</t>
  </si>
  <si>
    <t>CALEFACTOR TB 3800 CALORIAS</t>
  </si>
  <si>
    <t>ga.114</t>
  </si>
  <si>
    <t>CALEFÓN 14 LITROS BLANCO</t>
  </si>
  <si>
    <t>ga.116</t>
  </si>
  <si>
    <t>COCINA 4 HORNALLAS</t>
  </si>
  <si>
    <t>ga.126</t>
  </si>
  <si>
    <t>REGULADOR Y FLEXIBLE P/GAS NATURAL</t>
  </si>
  <si>
    <t>ga.137</t>
  </si>
  <si>
    <t>LLAVE P/GAS CROMADA 1/2"</t>
  </si>
  <si>
    <t>ga.138</t>
  </si>
  <si>
    <t>LLAVE P/GAS CROMADA 3/4"</t>
  </si>
  <si>
    <t>ga.150</t>
  </si>
  <si>
    <t>CAÑO EXTRUÍDO 19 MM</t>
  </si>
  <si>
    <t>ga.151</t>
  </si>
  <si>
    <t>CAÑO EXTRUIDO 25 MM</t>
  </si>
  <si>
    <t>ga.152</t>
  </si>
  <si>
    <t>CAÑO EPOXI 13 MM</t>
  </si>
  <si>
    <t>ga.153</t>
  </si>
  <si>
    <t>CAÑO EPOXI 19 MM</t>
  </si>
  <si>
    <t>ga.156</t>
  </si>
  <si>
    <t>CAÑO EPOXI 25 MM</t>
  </si>
  <si>
    <t>ga.159</t>
  </si>
  <si>
    <t>CODO EPOXI 13 MM</t>
  </si>
  <si>
    <t>ga.160</t>
  </si>
  <si>
    <t>CODO EPOXI 19 MM</t>
  </si>
  <si>
    <t>ga.161</t>
  </si>
  <si>
    <t>CODO EPOXI 25 MM</t>
  </si>
  <si>
    <t>ga.162</t>
  </si>
  <si>
    <t>LLAVE PASO GAS BRONCE 3/4"</t>
  </si>
  <si>
    <t>ga.167</t>
  </si>
  <si>
    <t>NIPLES EPOXI DE 10 CM. 3/4    73022 L.T</t>
  </si>
  <si>
    <t>ga.168</t>
  </si>
  <si>
    <t>TEES RED. EPOXI 3/4"*1/2"     73235</t>
  </si>
  <si>
    <t>ga.169</t>
  </si>
  <si>
    <t>TEE EPOXI 13 MM</t>
  </si>
  <si>
    <t>ga.170</t>
  </si>
  <si>
    <t>TEE EPOXI 19 MM</t>
  </si>
  <si>
    <t>ga.171</t>
  </si>
  <si>
    <t>TEE EPOXI 25 MM</t>
  </si>
  <si>
    <t>ga.172</t>
  </si>
  <si>
    <t>POLYGUARD 660 DE 0,05 X 10 MTS.</t>
  </si>
  <si>
    <t>ga.180</t>
  </si>
  <si>
    <t>BUJE REDUCCION EPOXI 3/4" X 1/2"</t>
  </si>
  <si>
    <t>ga.190</t>
  </si>
  <si>
    <t>UNION DOBLE CONICA EPOXI 3/4"</t>
  </si>
  <si>
    <t>ga.191</t>
  </si>
  <si>
    <t>UNION DOBLE CONICA EPOXI 1/2"</t>
  </si>
  <si>
    <t>ga.195</t>
  </si>
  <si>
    <t>NIPLE EPOXI X 8 CM 1/2"</t>
  </si>
  <si>
    <t>ga.200</t>
  </si>
  <si>
    <t>TAPON MACHO EPOXI 3/4"</t>
  </si>
  <si>
    <t>ga.201</t>
  </si>
  <si>
    <t>TAPON MACHO EPOXI 1/2"</t>
  </si>
  <si>
    <t>ga.209</t>
  </si>
  <si>
    <t>MALLA DE ADVERTENCIA  A= 150MM</t>
  </si>
  <si>
    <t>ga.210</t>
  </si>
  <si>
    <t>MALLA DE ADVERTENCIA A= 300MM</t>
  </si>
  <si>
    <t>ga.211</t>
  </si>
  <si>
    <t>CUPLA POLIET. E/F 25MM MEDIA DENSIDAD</t>
  </si>
  <si>
    <t>ga.212</t>
  </si>
  <si>
    <t>TEE NORMAL PE E/F 50MMA</t>
  </si>
  <si>
    <t>ga.213</t>
  </si>
  <si>
    <t>VÁLVULA SERVICIO PE E/F 63X25</t>
  </si>
  <si>
    <t>ga.214</t>
  </si>
  <si>
    <t>CODO 90º PE E/F 90MM</t>
  </si>
  <si>
    <t>ga.215</t>
  </si>
  <si>
    <t>VAINA PVC CURVA L 640MM</t>
  </si>
  <si>
    <t>ga.216</t>
  </si>
  <si>
    <t>VAINA PVC RECTA L 320MM</t>
  </si>
  <si>
    <t>ga.217</t>
  </si>
  <si>
    <t>GRIPPER P/GABINETE 3/4 X 25MM</t>
  </si>
  <si>
    <t>gajo.161</t>
  </si>
  <si>
    <t>LLAVE PASO GAS BRONCE ½"</t>
  </si>
  <si>
    <t>her.001</t>
  </si>
  <si>
    <t>HORMIGONERA 1HP 140LTS</t>
  </si>
  <si>
    <t>her.002</t>
  </si>
  <si>
    <t>PALA GHERARDI</t>
  </si>
  <si>
    <t>her.003</t>
  </si>
  <si>
    <t>PICO GHERARDI</t>
  </si>
  <si>
    <t>her.004</t>
  </si>
  <si>
    <t>CABO PARA PICO</t>
  </si>
  <si>
    <t>her.005</t>
  </si>
  <si>
    <t>CUCHARA GHERARDI</t>
  </si>
  <si>
    <t>her.006</t>
  </si>
  <si>
    <t>BALDE PLASTICO</t>
  </si>
  <si>
    <t>her.007</t>
  </si>
  <si>
    <t>CORTAHIERRO GHERARDI</t>
  </si>
  <si>
    <t>her.008</t>
  </si>
  <si>
    <t>GUANTE DESC/JEAN</t>
  </si>
  <si>
    <t>her.009</t>
  </si>
  <si>
    <t>CARRETILLA REFORZADA</t>
  </si>
  <si>
    <t>her.010</t>
  </si>
  <si>
    <t>CORTADORA DE HIERRO - DIÁM. 12 MM</t>
  </si>
  <si>
    <t>her.011</t>
  </si>
  <si>
    <t>CORTADORA DE HIERRO - DIÁM. 20 MM</t>
  </si>
  <si>
    <t>her.012</t>
  </si>
  <si>
    <t>DOBLADORA DE HIERRO 12MM (GRINFA)</t>
  </si>
  <si>
    <t>la.001</t>
  </si>
  <si>
    <t>LADRILLO COMÚN DE 1RA.CALIDAD</t>
  </si>
  <si>
    <t>mil</t>
  </si>
  <si>
    <t>la.002</t>
  </si>
  <si>
    <t>LADRILLO HUECO 8T  12X18X30</t>
  </si>
  <si>
    <t>la.003</t>
  </si>
  <si>
    <t>LADRILLO COMÚN DE 2DA.CALIDAD</t>
  </si>
  <si>
    <t>la.006</t>
  </si>
  <si>
    <t>LADRILLO HUECO 6T  8X18X30</t>
  </si>
  <si>
    <t>la.007</t>
  </si>
  <si>
    <t>LADRILLO HUECO PORTANTE 12X18X30</t>
  </si>
  <si>
    <t>la.008</t>
  </si>
  <si>
    <t>LADRILLO HUECO 9T 18X18X30</t>
  </si>
  <si>
    <t>la.009</t>
  </si>
  <si>
    <t>LADRILLO HUECO PORTANTE 18X 18X30</t>
  </si>
  <si>
    <t>la.010</t>
  </si>
  <si>
    <t>BOVEDILLA CERÁMICA PARA VIGUETAS 12,5X40X25</t>
  </si>
  <si>
    <t>la.011</t>
  </si>
  <si>
    <t>BOVEDILLA CERÁMICA PARA VIGUETAS 9,5X40X25</t>
  </si>
  <si>
    <t>la.012</t>
  </si>
  <si>
    <t>BOVEDILLA CERAMICA PARA VIGUETAS 16,5X40X25</t>
  </si>
  <si>
    <t>la.014</t>
  </si>
  <si>
    <t>LADRILLO SELECCIONADO DE 1RA.</t>
  </si>
  <si>
    <t>la.020</t>
  </si>
  <si>
    <t>LADRILLO SEMIVISTO</t>
  </si>
  <si>
    <t>la.021</t>
  </si>
  <si>
    <t>LADRILLONES DE 2da COMUNES</t>
  </si>
  <si>
    <t>la.023</t>
  </si>
  <si>
    <t>LADRILLOS FUNDIDOS</t>
  </si>
  <si>
    <t>li.001</t>
  </si>
  <si>
    <t>ADHESIVO P/PISO CERÁMICO</t>
  </si>
  <si>
    <t>li.002</t>
  </si>
  <si>
    <t>PASTINA P/CERAMICOS BLANCA</t>
  </si>
  <si>
    <t>li.003</t>
  </si>
  <si>
    <t>PASTINA P/CERAMICOS COLOR</t>
  </si>
  <si>
    <t>li.004</t>
  </si>
  <si>
    <t>CAL HIDRATADA EN BOLSA</t>
  </si>
  <si>
    <t>li.005</t>
  </si>
  <si>
    <t>CEMENTO BLANCO</t>
  </si>
  <si>
    <t>li.006</t>
  </si>
  <si>
    <t>CEMENTO PORTLAND</t>
  </si>
  <si>
    <t>li.009</t>
  </si>
  <si>
    <t>YESO BLANCO</t>
  </si>
  <si>
    <t>li.010</t>
  </si>
  <si>
    <t>FERRITE ROJO</t>
  </si>
  <si>
    <t>li.015</t>
  </si>
  <si>
    <t>PLASTIFICANTE X 1,5 LTS.</t>
  </si>
  <si>
    <t>li.100</t>
  </si>
  <si>
    <t>CAL VIVA 10 KG</t>
  </si>
  <si>
    <t>ma.001</t>
  </si>
  <si>
    <t>MADERA 1RA. PINO NACIONAL CEPILLADA</t>
  </si>
  <si>
    <t>ma.002</t>
  </si>
  <si>
    <t>TIRANTE PINO 3"X3" S/CEPILLAR</t>
  </si>
  <si>
    <t>ma.003</t>
  </si>
  <si>
    <t>MADERA MACHIMBRADA PINO 1"X6"</t>
  </si>
  <si>
    <t>ma.004</t>
  </si>
  <si>
    <t>MADERA MACHIMBRADA PINO 3/4"</t>
  </si>
  <si>
    <t>ma.006</t>
  </si>
  <si>
    <t>MADERA 1RA. PINO NACIONAL S/CEPILLAR</t>
  </si>
  <si>
    <t>ma.007</t>
  </si>
  <si>
    <t>MADERA MACHIMBRADA PINO 1/2"</t>
  </si>
  <si>
    <t>ma.008</t>
  </si>
  <si>
    <t>ZOCALO PINO 7 CM</t>
  </si>
  <si>
    <t>ma.010</t>
  </si>
  <si>
    <t>TIRANTE PINO 3X6"</t>
  </si>
  <si>
    <t>ma.011</t>
  </si>
  <si>
    <t>FENÓLICOS 15 MM. (1,60 X 2,20 M)</t>
  </si>
  <si>
    <t>ma.012</t>
  </si>
  <si>
    <t>FENÓLICOS 18 MM. (1,60 X 2,20 M)</t>
  </si>
  <si>
    <t>ma.015</t>
  </si>
  <si>
    <t>LISTONES PINO 1X2"</t>
  </si>
  <si>
    <t>ma.016</t>
  </si>
  <si>
    <t>MADERA DURA 11/2"X2" CEPILLADA</t>
  </si>
  <si>
    <t>ma.017</t>
  </si>
  <si>
    <t xml:space="preserve">MADERA DURA 1 1/2" </t>
  </si>
  <si>
    <t>ma.018</t>
  </si>
  <si>
    <t>MADERA DURA 3"X3"</t>
  </si>
  <si>
    <t>ma.020</t>
  </si>
  <si>
    <t>TIRANTE PINO 2X3"</t>
  </si>
  <si>
    <t>ma.021</t>
  </si>
  <si>
    <t>POSTE DE QUEBRACHO ENTERO 2,40M</t>
  </si>
  <si>
    <t>ma.022</t>
  </si>
  <si>
    <t>MEDIO  POSTE DE QUEBRACHO 2,20</t>
  </si>
  <si>
    <t>ma.023</t>
  </si>
  <si>
    <t>VARILLONES DE 1,40 MTS.</t>
  </si>
  <si>
    <t>ma.024</t>
  </si>
  <si>
    <t>VARILLAS DE 1,20 MTS.</t>
  </si>
  <si>
    <t>ma.025</t>
  </si>
  <si>
    <t>TRANQUERAS 1,50 ALTOX6,00 ANCHO</t>
  </si>
  <si>
    <t>ma.026</t>
  </si>
  <si>
    <t>TABLONES PINO 2"X15"</t>
  </si>
  <si>
    <t>ma.050</t>
  </si>
  <si>
    <t>HOJA EN MELAMINA COLOR BLANCO BASE AGLOMERADO 18 MM</t>
  </si>
  <si>
    <t>ma.051</t>
  </si>
  <si>
    <t>HOJA FIBROFACIL 12 MM  (1,83 X 2,60)</t>
  </si>
  <si>
    <t>ma.052</t>
  </si>
  <si>
    <t>HOJA FIBROFACIL 4MM 1,83X2,60</t>
  </si>
  <si>
    <t>ma.053</t>
  </si>
  <si>
    <t>TAPACANTO PREENCOLADO BLANCO</t>
  </si>
  <si>
    <t>mo.001</t>
  </si>
  <si>
    <t>OFICIAL ESPECIALIZADO</t>
  </si>
  <si>
    <t>mo.002</t>
  </si>
  <si>
    <t>OFICIAL</t>
  </si>
  <si>
    <t>mo.003</t>
  </si>
  <si>
    <t>MEDIO OFICIAL</t>
  </si>
  <si>
    <t>mo.004</t>
  </si>
  <si>
    <t>AYUDANTE</t>
  </si>
  <si>
    <t>mo.005</t>
  </si>
  <si>
    <t>ADICIONAL P/ESPECIALIDAD</t>
  </si>
  <si>
    <t>mo.006</t>
  </si>
  <si>
    <t>CUADRILLA TIPO UOCRA</t>
  </si>
  <si>
    <t>mo.007</t>
  </si>
  <si>
    <t>CUADRILLA TIPO U.G.A.T.S.</t>
  </si>
  <si>
    <t>mo.008</t>
  </si>
  <si>
    <t>CHOFER</t>
  </si>
  <si>
    <t>pb.010</t>
  </si>
  <si>
    <t>CUERPO MOTORARG CFD 675/30  30H.P.</t>
  </si>
  <si>
    <t>pb.020</t>
  </si>
  <si>
    <t>MOTOR MOTORARG S6 R4/30  30 H.P.</t>
  </si>
  <si>
    <t>pb.030</t>
  </si>
  <si>
    <t>ARRANCADOR SUAVE WEG SSW-04.60 P/30H.P.</t>
  </si>
  <si>
    <t>pb.040</t>
  </si>
  <si>
    <t>BOMBA DOSIVAC MILENIO 015 1.45 LTS/H</t>
  </si>
  <si>
    <t>pb.050</t>
  </si>
  <si>
    <t>CABLE PIRELLI SINTENAX VIPER 3X35</t>
  </si>
  <si>
    <t>pb.060</t>
  </si>
  <si>
    <t>CAÑO H°G° RYC 4"</t>
  </si>
  <si>
    <t>pb.070</t>
  </si>
  <si>
    <t>EQUIPO DE BOMBEO MOTORARG MODELO 625/7,5(BOMBA+MOTOR)</t>
  </si>
  <si>
    <t>pb.080</t>
  </si>
  <si>
    <t>TABLERO DE ARRANQUE SUAVE 7,5 HP</t>
  </si>
  <si>
    <t>pb.090</t>
  </si>
  <si>
    <t>TABLERO SUAVE STD. 30HP 380V</t>
  </si>
  <si>
    <t>pb.100</t>
  </si>
  <si>
    <t>CAÑO CON COSTURA DE A°I° AISI 304 DE DIAM. 219,1X5,00MM</t>
  </si>
  <si>
    <t>pb.101</t>
  </si>
  <si>
    <t>CAÑO CON COSTURA DE A°I° AISI 304 DE DIAM. 273,1X5,00MM</t>
  </si>
  <si>
    <t>pb.102</t>
  </si>
  <si>
    <t>CAÑO CON COSTURA DE A°I° AISI 304 DE DIAM. 323,8X5,00MM</t>
  </si>
  <si>
    <t>pb.140</t>
  </si>
  <si>
    <t>BOMBA IMPULSORA DE AGUA 3/4 HP</t>
  </si>
  <si>
    <t>pi.002</t>
  </si>
  <si>
    <r>
      <t>ACEITE DE LINO COCIDO</t>
    </r>
    <r>
      <rPr>
        <sz val="8"/>
        <color rgb="FFFF0000"/>
        <rFont val="Arial"/>
        <family val="2"/>
      </rPr>
      <t xml:space="preserve"> 18L</t>
    </r>
  </si>
  <si>
    <t>pi.003</t>
  </si>
  <si>
    <t>AGUARRÁS</t>
  </si>
  <si>
    <t>pi.004</t>
  </si>
  <si>
    <t>FONDO P/CHAPA GALVANIZADA TIPO GALVITE</t>
  </si>
  <si>
    <t>pi.005</t>
  </si>
  <si>
    <t>ANTIÓXIDO ROJO PLATA X 4 LTS.</t>
  </si>
  <si>
    <t>pi.006</t>
  </si>
  <si>
    <t xml:space="preserve">ANTIÓXIDO AL CROMATO </t>
  </si>
  <si>
    <t>pi.010</t>
  </si>
  <si>
    <t>ESMALTE SINTETICO X 4 LTS BLANCO</t>
  </si>
  <si>
    <t>pi.011</t>
  </si>
  <si>
    <t>ESMALTE SINTETICO VERDE X 4 LTS</t>
  </si>
  <si>
    <t>pi.012</t>
  </si>
  <si>
    <t>PINTURA EPOXI AMARILLO</t>
  </si>
  <si>
    <t>pi.015</t>
  </si>
  <si>
    <t>PINTURA AL LATEX ACRILICO P/CIELORRASOS</t>
  </si>
  <si>
    <t>pi.016</t>
  </si>
  <si>
    <t>PINTURA AL AGUA BOLSA 4 KG</t>
  </si>
  <si>
    <t>pi.017</t>
  </si>
  <si>
    <t>LATEX P/CANCHAS</t>
  </si>
  <si>
    <t>pi.018</t>
  </si>
  <si>
    <t>PINTURA AL LATEX - LATA 20 LTS, EXTERIOR</t>
  </si>
  <si>
    <t>pi.019</t>
  </si>
  <si>
    <t>PINTURA ASFÁLTICA SECADO RAPIDO</t>
  </si>
  <si>
    <t>pi.020</t>
  </si>
  <si>
    <t>ENDUÍDO PLÁSTICO</t>
  </si>
  <si>
    <t>pi.022</t>
  </si>
  <si>
    <t>SALPICADO PLÁSTICO BLANCO TIPO IGAM</t>
  </si>
  <si>
    <t>pi.025</t>
  </si>
  <si>
    <t>BARNIZ SINTÉTICO</t>
  </si>
  <si>
    <t>pi.030</t>
  </si>
  <si>
    <t>FIJADOR AL AGUA</t>
  </si>
  <si>
    <t>pi.031</t>
  </si>
  <si>
    <t xml:space="preserve">PINTURA SILICONADAS P/LADRILLOS </t>
  </si>
  <si>
    <t>pi.032</t>
  </si>
  <si>
    <t>THINNER</t>
  </si>
  <si>
    <t>pi.033</t>
  </si>
  <si>
    <t>PAPEL LIJA MEDIANA</t>
  </si>
  <si>
    <t>pi.034</t>
  </si>
  <si>
    <t>ESMALTE SINTETICO  NEGRO 4L</t>
  </si>
  <si>
    <t>pi.035</t>
  </si>
  <si>
    <t>VIRUTA DE ACERO FINA 300 GR</t>
  </si>
  <si>
    <t>pi.037</t>
  </si>
  <si>
    <t>PINCEL DE CERDA SERIE 331 N° 30</t>
  </si>
  <si>
    <t>pi.038</t>
  </si>
  <si>
    <t>PINCEL DE CERDA SERIE 331 N° 40</t>
  </si>
  <si>
    <t>pi.039</t>
  </si>
  <si>
    <t>PICO HEXAGONAL LLUVIA GRUESA P/ PULVERIZAR</t>
  </si>
  <si>
    <t>pi.040</t>
  </si>
  <si>
    <t>CUERO GRANDE PARA PULVERIZADOR</t>
  </si>
  <si>
    <t>pi.041</t>
  </si>
  <si>
    <t>LATEX PARA PILETAS</t>
  </si>
  <si>
    <t>pi.042</t>
  </si>
  <si>
    <t>PINTURA AL LATEX - LATA 20 LTS, INTERIOR</t>
  </si>
  <si>
    <t>pi.043</t>
  </si>
  <si>
    <t>PINTURA AL ACEITE 4LTS BLANCO SATINADO</t>
  </si>
  <si>
    <t>pi.044</t>
  </si>
  <si>
    <t>PINTURA AL ACEITE 4LTS NEGRO SATINADO</t>
  </si>
  <si>
    <t>pl.001</t>
  </si>
  <si>
    <t>PLACA DURLOCK 1.20MX2.40M  9,5MM</t>
  </si>
  <si>
    <t>pl.002</t>
  </si>
  <si>
    <t>PLACA DURLOCK 1.20MX2.40M  12.50MM</t>
  </si>
  <si>
    <t>pre.010</t>
  </si>
  <si>
    <t>POSTE INTERMEDIO X 3,05 M</t>
  </si>
  <si>
    <t>pre.030</t>
  </si>
  <si>
    <t>POSTE ESQUINERO X 3,05 M</t>
  </si>
  <si>
    <t>pre.040</t>
  </si>
  <si>
    <t>PILETA DE LAVAR H° PREMOLD. 70X55X30 S/ PATAS</t>
  </si>
  <si>
    <t>pre.050</t>
  </si>
  <si>
    <t>CAMARA DE INSPEC. PREMOL. COMPL. 60X60X60</t>
  </si>
  <si>
    <t>pre.055</t>
  </si>
  <si>
    <t>CAMARA SEPTICA PREMOL. 540 LTS COMPLETA</t>
  </si>
  <si>
    <t>pre.100</t>
  </si>
  <si>
    <t>CAÑO DE Hº COMPRIMIDO DIÁM. 1M, LARGO UTIL 1,20M,PESO 1100KG/CAÑO</t>
  </si>
  <si>
    <t>ra.016</t>
  </si>
  <si>
    <t>CAÑO PEAD AGUA 20MM</t>
  </si>
  <si>
    <t>ra.020</t>
  </si>
  <si>
    <t>CAÑO PEAD AGUA 63MM</t>
  </si>
  <si>
    <t>ra.024</t>
  </si>
  <si>
    <t>CAÑO PEAD AGUA 75MM</t>
  </si>
  <si>
    <t>ra.025</t>
  </si>
  <si>
    <t>CAÑO PEAD AGUA 90MM</t>
  </si>
  <si>
    <t>ra.026</t>
  </si>
  <si>
    <t>CAÑO PEAD AGUA 110MM</t>
  </si>
  <si>
    <t>ra.027</t>
  </si>
  <si>
    <t>CAÑO PEAD AGUA 160MM</t>
  </si>
  <si>
    <t>ra.028</t>
  </si>
  <si>
    <t>CUPLA PEAD AGUA 63MM</t>
  </si>
  <si>
    <t>ra.029</t>
  </si>
  <si>
    <t>CAÑO PEAD AGUA 225MM</t>
  </si>
  <si>
    <t>ra.030</t>
  </si>
  <si>
    <t>CUPLA PEAD AGUA 75MM</t>
  </si>
  <si>
    <t>ra.032</t>
  </si>
  <si>
    <t>TE NORMAL PEAD AGUA 63MM</t>
  </si>
  <si>
    <t>ra.034</t>
  </si>
  <si>
    <t>VÁLVULA ESCLUSA DOBLE BRIDA H°D° 63MM</t>
  </si>
  <si>
    <t>ra.036</t>
  </si>
  <si>
    <t>ABRAZADERA DIÁMETRO 63MM CON RACORD DE 1/2"</t>
  </si>
  <si>
    <t>ra.037</t>
  </si>
  <si>
    <t>ABRAZADERA DIÁM. 63MM CON RACORD DE 3/4"</t>
  </si>
  <si>
    <t>ra.050</t>
  </si>
  <si>
    <t>TUBO PVC DIAM. 90MM CLASE 6</t>
  </si>
  <si>
    <t>ra.051</t>
  </si>
  <si>
    <t>TUBO PVC DIAM. 110MM CLASE 6</t>
  </si>
  <si>
    <t>ra.052</t>
  </si>
  <si>
    <t>TUBO PVC DIAM. 90MM CLASE 10</t>
  </si>
  <si>
    <t>ra.053</t>
  </si>
  <si>
    <t>TUBO PVC DIAM. 110MM CLASE 10</t>
  </si>
  <si>
    <t>ra.100</t>
  </si>
  <si>
    <t>TUBO PERFILADO HIDROPIPE DIÁM. 400</t>
  </si>
  <si>
    <t>ra.101</t>
  </si>
  <si>
    <t>TUBO PERFILADO HIDROPIPE DIÁM. 520</t>
  </si>
  <si>
    <t>ra.102</t>
  </si>
  <si>
    <t>TUBO PERFILADO HIDROPIPE DIÁM. 700</t>
  </si>
  <si>
    <t>ra.103</t>
  </si>
  <si>
    <t>TUBO PERFILADO HIDROPIPE DIÁM. 870</t>
  </si>
  <si>
    <t>ra.104</t>
  </si>
  <si>
    <t>TUBO PERFILADO HIDROPIPE DIÁM. 1100</t>
  </si>
  <si>
    <t>ra.105</t>
  </si>
  <si>
    <t>TUBO PERFILADO HIDROPIPE DIÁM. 1250</t>
  </si>
  <si>
    <t>rc.010</t>
  </si>
  <si>
    <t>MARCO Y TAPA H°D° 85/90KG. SIST. ABISAGRADO</t>
  </si>
  <si>
    <t>rc.020</t>
  </si>
  <si>
    <t>CAÑO PVC CLOACAL JE 160MM</t>
  </si>
  <si>
    <t>re.005</t>
  </si>
  <si>
    <t>CRUCETA DE H°A° MN 157 (2,20 M) C/GANCHOS</t>
  </si>
  <si>
    <t>re.010</t>
  </si>
  <si>
    <t>CRUCETA DE Hº Aº SEPARADORA</t>
  </si>
  <si>
    <t>re.015</t>
  </si>
  <si>
    <t>COLUMNA DE Hº Aº Vº DE 10,50/1000/3</t>
  </si>
  <si>
    <t>re.020</t>
  </si>
  <si>
    <t>COLUMNA DE HºAºVº DE 9,5/900/3</t>
  </si>
  <si>
    <t>re.025</t>
  </si>
  <si>
    <t>POSTE DE EUCALIPTUS CREOSOTADO 11 M</t>
  </si>
  <si>
    <t>re.026</t>
  </si>
  <si>
    <t>POSTE EUCALIPTUS P/REDES ELECT. DE BAJA TENSIÓN(7,5 M) S/NORMAS EDESA</t>
  </si>
  <si>
    <t>re.030</t>
  </si>
  <si>
    <t xml:space="preserve">DESCARGADOR ÓXIDO DE ZINC CON DESLIGADOR </t>
  </si>
  <si>
    <t>re.035</t>
  </si>
  <si>
    <t>CABLE DE CU DESNUDO DE 50 MM² DE SECC.</t>
  </si>
  <si>
    <t>re.040</t>
  </si>
  <si>
    <t>CONDUCTOR DESNUDO DE COBRE DE 16 MM²</t>
  </si>
  <si>
    <t>re.043</t>
  </si>
  <si>
    <t>CABLE DE AL DESNUDO DE 50 MM² DE SECC.</t>
  </si>
  <si>
    <t>re.045</t>
  </si>
  <si>
    <t>CONDUCTOR CU PREENSAMBLADO 3X95 + 1X50 M</t>
  </si>
  <si>
    <t>re.050</t>
  </si>
  <si>
    <t>CONDUCTOR CU FORRADO 1 X 35 MM²</t>
  </si>
  <si>
    <t>re.055</t>
  </si>
  <si>
    <t>CONDUCTOR PRERREUNIDO 4 X 10 MM²</t>
  </si>
  <si>
    <t>re.060</t>
  </si>
  <si>
    <t>TRANSFORMADOR DE POTENCIA 13,2 KV, 315/0,4/0,231 KVA</t>
  </si>
  <si>
    <t>re.065</t>
  </si>
  <si>
    <t>ARTEFACTO STRAND MB 70 CON SAP 250 W</t>
  </si>
  <si>
    <t>re.070</t>
  </si>
  <si>
    <t>AISLADOR ORGÁNICO 13,2/33KV</t>
  </si>
  <si>
    <t>re.075</t>
  </si>
  <si>
    <t>SECCIONADOR FUSIBLE XS</t>
  </si>
  <si>
    <t>re.080</t>
  </si>
  <si>
    <t>JABALINA TIPO COOPERWELD 1,50X3/4"</t>
  </si>
  <si>
    <t>re.085</t>
  </si>
  <si>
    <t>CAJA DE DISTRIB POLYESTER CONJ. SECC. APR C/FUSIBLES SETA</t>
  </si>
  <si>
    <t>re.090</t>
  </si>
  <si>
    <t>CAJAS DE DERIVACIÓN TRIFÁSICA RBT</t>
  </si>
  <si>
    <t>re.095</t>
  </si>
  <si>
    <t>GABINETE ESTANCO PVC 600X600X300 C/CERRAD. AºPº</t>
  </si>
  <si>
    <t>re.100</t>
  </si>
  <si>
    <t>JUEGO DE RETENCIÓN COMPLETO</t>
  </si>
  <si>
    <t>re.105</t>
  </si>
  <si>
    <t>JUEGO DE SUSPENSIÓN COMPLETO</t>
  </si>
  <si>
    <t>re.110</t>
  </si>
  <si>
    <t>MORSETO DE RETENCIÓN - GRAMPA PEINE</t>
  </si>
  <si>
    <t>gl</t>
  </si>
  <si>
    <t>re.115</t>
  </si>
  <si>
    <t>MORZA DE RETENCIÓN PKR 10</t>
  </si>
  <si>
    <t>rg.004</t>
  </si>
  <si>
    <t>CUPLA E/F GAS PE80 50MM</t>
  </si>
  <si>
    <t>rg.006</t>
  </si>
  <si>
    <t>CUPLA E/F GAS PE80 63MM</t>
  </si>
  <si>
    <t>rg.008</t>
  </si>
  <si>
    <t xml:space="preserve">TUBO PEAD GAS 25MM 4BAR </t>
  </si>
  <si>
    <t>rg.018</t>
  </si>
  <si>
    <t xml:space="preserve">TUBO PEAD GAS 50MM 4BAR </t>
  </si>
  <si>
    <t>rg.020</t>
  </si>
  <si>
    <t xml:space="preserve">TUBO PEAD GAS 63MM 4BAR </t>
  </si>
  <si>
    <t>rg.026</t>
  </si>
  <si>
    <t>TE NORMAL GAS E/F PE80 63MM</t>
  </si>
  <si>
    <t>rg.028</t>
  </si>
  <si>
    <t>TOMA SERVICIO GAS E/F 63X25MM</t>
  </si>
  <si>
    <t>rg.030</t>
  </si>
  <si>
    <t>TOMA SERVICIO GAS E/F 50X25MM</t>
  </si>
  <si>
    <t>rv.010</t>
  </si>
  <si>
    <t>ADOQUINES PARA PAVIMENTO 8 CM</t>
  </si>
  <si>
    <t>rv.016</t>
  </si>
  <si>
    <t>GAVION DE 4,00 X 1,00 X 1,00 MTS.</t>
  </si>
  <si>
    <t>rv.017</t>
  </si>
  <si>
    <t>GAVION DE 4,00 X 1,50 X 1,00 MTS.</t>
  </si>
  <si>
    <t>rv.018</t>
  </si>
  <si>
    <t>GAVION DE 4,00 X 2,00 X 1,00 MTS.</t>
  </si>
  <si>
    <t>rv.019</t>
  </si>
  <si>
    <t>COLCHONETAS DE 4,00 X 2,00 X 0,17 MTS.</t>
  </si>
  <si>
    <t>rv.020</t>
  </si>
  <si>
    <t>MALLA GEOTEXTIL 150 GRS./M2</t>
  </si>
  <si>
    <t>rv.021</t>
  </si>
  <si>
    <t>DEFENSA METÁLICA  E=3,2MM X7,62M</t>
  </si>
  <si>
    <t>rv.022</t>
  </si>
  <si>
    <t>POSTE METÁLICO ALTURA 1500 MM PERFIL 190X80X4,75 MM</t>
  </si>
  <si>
    <t>rv.024</t>
  </si>
  <si>
    <t>ALAS TERMINALES</t>
  </si>
  <si>
    <t>rv.025</t>
  </si>
  <si>
    <t>EMULSIÓN LENTA 1 (CRL – 1)</t>
  </si>
  <si>
    <t>rv.026</t>
  </si>
  <si>
    <t>EMULSIÓN RÁPIDA 1 (CRR – 1)</t>
  </si>
  <si>
    <t>rv.027</t>
  </si>
  <si>
    <t>FUEL-OIL</t>
  </si>
  <si>
    <t>rv.028</t>
  </si>
  <si>
    <t>C.A. (50-60)</t>
  </si>
  <si>
    <t>rv.029</t>
  </si>
  <si>
    <t>JUNTA DE DILATACIÓN</t>
  </si>
  <si>
    <t>rv.030</t>
  </si>
  <si>
    <t>APOYO DE NEOPRENE</t>
  </si>
  <si>
    <t>cm3</t>
  </si>
  <si>
    <t>rv.031</t>
  </si>
  <si>
    <t>MATERIAL TERMOSPLASTICO (SUBCONTRATO)</t>
  </si>
  <si>
    <t>rv.032</t>
  </si>
  <si>
    <t>DILUIDO MEDIO 1 (EM – 1) Y RÁPIDO 1 (ER – 1)</t>
  </si>
  <si>
    <t>rv.033</t>
  </si>
  <si>
    <t>PORTICO DE SEÑAL AÉREA DNV 130 K 16 M. LUZ</t>
  </si>
  <si>
    <t>rv.034</t>
  </si>
  <si>
    <t xml:space="preserve">COLUMNA DE BRAZO TIPO DNV 130 K </t>
  </si>
  <si>
    <t>rv.035</t>
  </si>
  <si>
    <t>CARTELES REFLECTIVOS 2,10X1,20M</t>
  </si>
  <si>
    <t>rv.037</t>
  </si>
  <si>
    <t>AGREGADO ZARAND. PÉTREO FINO VIAL</t>
  </si>
  <si>
    <t>rv.038</t>
  </si>
  <si>
    <t>AGREGADO ZARAND. PÉTREO TRITURADO  VIAL</t>
  </si>
  <si>
    <t>rv.039</t>
  </si>
  <si>
    <t xml:space="preserve">MATERIAL TERMOSPLASTICO </t>
  </si>
  <si>
    <t>rv.040</t>
  </si>
  <si>
    <t>ADOQUIN 10X10 ESF.4/7 COLOR GRIS O MIXTO (110KG POR M2)</t>
  </si>
  <si>
    <t>sa.001</t>
  </si>
  <si>
    <t>RAMAL Y PVC 0.110X0.110</t>
  </si>
  <si>
    <t>sa.002</t>
  </si>
  <si>
    <t>CURVA PVC 45° 110</t>
  </si>
  <si>
    <t>sa.003</t>
  </si>
  <si>
    <t>SOPAPA PVC DIAMETRO 50 MM RECTA CROMADA</t>
  </si>
  <si>
    <t>sa.004</t>
  </si>
  <si>
    <t>SOPAPA PVC DIAMETRO 40 MM P/DUCHA</t>
  </si>
  <si>
    <t>sa.005</t>
  </si>
  <si>
    <t>CURVA PVC 90° 110 MM</t>
  </si>
  <si>
    <t>sa.006</t>
  </si>
  <si>
    <t>RAMAL T PVC 110X110</t>
  </si>
  <si>
    <t>sa.007</t>
  </si>
  <si>
    <t>CURVA PVC 45° DIAM. 50 MM</t>
  </si>
  <si>
    <t>sa.008</t>
  </si>
  <si>
    <t>CODO PVC A 90° DIAM. 50 MM</t>
  </si>
  <si>
    <t>sa.009</t>
  </si>
  <si>
    <t>CODO PVC A 90° DIAM. 40 MM</t>
  </si>
  <si>
    <t>sa.010</t>
  </si>
  <si>
    <t>CODO PVC A 45° DIAM. 40 MM</t>
  </si>
  <si>
    <t>sa.011</t>
  </si>
  <si>
    <t>CODO PVC A 90° 2.2 DIAM. 100 MM</t>
  </si>
  <si>
    <t>sa.012</t>
  </si>
  <si>
    <t>SOMBRERETE PVC DIAM. 100 MM</t>
  </si>
  <si>
    <t>sa.014</t>
  </si>
  <si>
    <t>BOCA ACCESO PVC P/COCINA</t>
  </si>
  <si>
    <t>sa.015</t>
  </si>
  <si>
    <t>BACHA SIMPLE ACERO INOX. 52 X 32X18</t>
  </si>
  <si>
    <t>sa.016</t>
  </si>
  <si>
    <t>DEPOSITO P/MINGITORIO PVC 12 LTS</t>
  </si>
  <si>
    <t>sa.017</t>
  </si>
  <si>
    <t>MINGITORIO LOSA BLANCO</t>
  </si>
  <si>
    <t>sa.018</t>
  </si>
  <si>
    <t xml:space="preserve">BIDET LOSA </t>
  </si>
  <si>
    <t>sa.019</t>
  </si>
  <si>
    <t>LAVATORIO 3 AGUJEROS MEDIANO DE COLGAR</t>
  </si>
  <si>
    <t>sa.020</t>
  </si>
  <si>
    <t>INODORO SIFÓNICO LOSA</t>
  </si>
  <si>
    <t>sa.021</t>
  </si>
  <si>
    <t>MOCHILA LOSA C/ CODO</t>
  </si>
  <si>
    <t>sa.022</t>
  </si>
  <si>
    <t>ASIENTO P/INODORO PVC</t>
  </si>
  <si>
    <t>sa.025</t>
  </si>
  <si>
    <t>PORTARROLLO LOSA EMBUTIR BLANCO</t>
  </si>
  <si>
    <t>sa.027</t>
  </si>
  <si>
    <t>JABONERA 15X15 EMBUTIR BLANCA</t>
  </si>
  <si>
    <t>sa.029</t>
  </si>
  <si>
    <t>TOALLERO INTEGRAL EMBUTIR</t>
  </si>
  <si>
    <t>sa.030</t>
  </si>
  <si>
    <t>PERCHERO SIMPLE EMBUTIR</t>
  </si>
  <si>
    <t>sa.031</t>
  </si>
  <si>
    <t>REDUCCION PVC 3.2 63 X 50 MM</t>
  </si>
  <si>
    <t>sa.059</t>
  </si>
  <si>
    <t>ADHESIVO P/CAÑERIA DE PVC</t>
  </si>
  <si>
    <t>sa.060</t>
  </si>
  <si>
    <t>CAÑO POLIETILENO K10 13 MM</t>
  </si>
  <si>
    <t>sa.061</t>
  </si>
  <si>
    <t>CAÑO POLIETILENO K10 19 MM</t>
  </si>
  <si>
    <t>sa.070</t>
  </si>
  <si>
    <t>CAÑO H-3 TRICAPA 13 MM</t>
  </si>
  <si>
    <t>sa.071</t>
  </si>
  <si>
    <t>CAÑO H-3 TRICAPA 19 MM</t>
  </si>
  <si>
    <t>sa.086</t>
  </si>
  <si>
    <t>CAÑO PVC 2.2 P/VENTIL. DIAM. 100MM X 3M</t>
  </si>
  <si>
    <t>sa.087</t>
  </si>
  <si>
    <t>CAÑO PVC 3.2 P/DESAGUE CLOACAL 0.040 X 4 M.</t>
  </si>
  <si>
    <t>sa.088</t>
  </si>
  <si>
    <t>CAÑO PVC 3.2 P/DESAGUE CLOACAL 0.050 X 4 M.</t>
  </si>
  <si>
    <t>sa.089</t>
  </si>
  <si>
    <t>CAÑO PVC 3.2 P/DESAGUE CLOACAL 0.060 X 4 M.</t>
  </si>
  <si>
    <t>sa.090</t>
  </si>
  <si>
    <t>CAÑO PVC 3.2 P/DESAGUE CLOACAL 0.110 X 4 M.</t>
  </si>
  <si>
    <t>sa.107</t>
  </si>
  <si>
    <t>CODO IPS 13 MM</t>
  </si>
  <si>
    <t>sa.108</t>
  </si>
  <si>
    <t>CODO IPS 19 MM</t>
  </si>
  <si>
    <t>sa.109</t>
  </si>
  <si>
    <t>CODO IPS 25 MM</t>
  </si>
  <si>
    <t>sa.111</t>
  </si>
  <si>
    <t>CODO H°G° 19 MM</t>
  </si>
  <si>
    <t>sa.112</t>
  </si>
  <si>
    <t>RAMAL Y PVC CLOACAL D=160X110MM</t>
  </si>
  <si>
    <t>sa.139</t>
  </si>
  <si>
    <t>GRAMPA SUJECCION LAVATORIO</t>
  </si>
  <si>
    <t>sa.140</t>
  </si>
  <si>
    <t>TORNILLO BRONCE P/INODORO</t>
  </si>
  <si>
    <t>sa.145</t>
  </si>
  <si>
    <t>TAPA CIEGA BOCA ACCESO COCINA BCE.</t>
  </si>
  <si>
    <t>sa.150</t>
  </si>
  <si>
    <t>REJILLA BRONCE 15X15 C/MARCO</t>
  </si>
  <si>
    <t>sa.169</t>
  </si>
  <si>
    <t>PILETA DE PATIO PVC 5 ENTRADAS</t>
  </si>
  <si>
    <t>sa.194</t>
  </si>
  <si>
    <t xml:space="preserve">TAPON MACHO IPS 1/2"            </t>
  </si>
  <si>
    <t>sa.195</t>
  </si>
  <si>
    <t xml:space="preserve">TAPON MACHO IPS 3/4 "  </t>
  </si>
  <si>
    <t>sa.200</t>
  </si>
  <si>
    <t>TEE IPS 19 MM</t>
  </si>
  <si>
    <t>sa.201</t>
  </si>
  <si>
    <t>TEE IPS 13 MM</t>
  </si>
  <si>
    <t>sa.202</t>
  </si>
  <si>
    <t>TEE IPS 25 MM</t>
  </si>
  <si>
    <t>sa.205</t>
  </si>
  <si>
    <t>KIT MEDIDOR AGUA APROB. ASSA</t>
  </si>
  <si>
    <t>sa.210</t>
  </si>
  <si>
    <t>GABINETE P/MEDIDOR AGUA APROBADO ASSA</t>
  </si>
  <si>
    <t>sa.220</t>
  </si>
  <si>
    <t>CAÑO H-3 TRICAPA 25 MM</t>
  </si>
  <si>
    <t>sa.221</t>
  </si>
  <si>
    <t>SELLADOR P/ROSCA X 125 CM3</t>
  </si>
  <si>
    <t>sa.223</t>
  </si>
  <si>
    <t>MEDIDOR DE AGUA</t>
  </si>
  <si>
    <t>sa.235</t>
  </si>
  <si>
    <t>CHICOTE FLEXIBLE PVC 35 CM</t>
  </si>
  <si>
    <t>sa.236</t>
  </si>
  <si>
    <t>JUEGO LAVATORIO C/PICO MEZCLADOR CR.Y</t>
  </si>
  <si>
    <t>sa.237</t>
  </si>
  <si>
    <t>JUEGO BIDET CR. Y</t>
  </si>
  <si>
    <t>sa.238</t>
  </si>
  <si>
    <t>JUEGO COCINA PICO MOVIL EMBUTIR/MESADA CRY</t>
  </si>
  <si>
    <t>sa.239</t>
  </si>
  <si>
    <t>JUEGO LLAVE Y FLOR P/DUCHA CROMADA</t>
  </si>
  <si>
    <t>sa.243</t>
  </si>
  <si>
    <t>LLAVE DE PASO DE BRONCE 0.013</t>
  </si>
  <si>
    <t>sa.244</t>
  </si>
  <si>
    <t>LLAVE DE PASO DE BRONCE 0.019</t>
  </si>
  <si>
    <t>sa.247</t>
  </si>
  <si>
    <t>LLAVE ESCLUSA BRONCE 0.019</t>
  </si>
  <si>
    <t>sa.248</t>
  </si>
  <si>
    <t>LLAVE MAESTRA BRONCE 1/2"</t>
  </si>
  <si>
    <t>sa.249</t>
  </si>
  <si>
    <t>LLAVE MAESTRA BRONCE 3/4"</t>
  </si>
  <si>
    <t>sa.265</t>
  </si>
  <si>
    <t>REJA HIERRO FUNDIDO 20X20 C/MARCO</t>
  </si>
  <si>
    <t>sa.270</t>
  </si>
  <si>
    <t>CANILLA SERVICIO BCE  ½ "</t>
  </si>
  <si>
    <t>sa.271</t>
  </si>
  <si>
    <t>CANILLA BRONCE RIEGO C/MANGA 3/4" REF.</t>
  </si>
  <si>
    <t>sa.283</t>
  </si>
  <si>
    <t>CONEXIÓN P/TANQUE 3/4" COMPLETO</t>
  </si>
  <si>
    <t>sa.284</t>
  </si>
  <si>
    <t>FLOTANTE COMPLETO P/TANQUE 1/2"</t>
  </si>
  <si>
    <t>sa.285</t>
  </si>
  <si>
    <t>TANQUE DE RESERVA 600 LTS. PVC TRICAPA</t>
  </si>
  <si>
    <t>sa.287</t>
  </si>
  <si>
    <t>LLAVE DE LIMPIEZA BRONCE 3/4"</t>
  </si>
  <si>
    <t>sa.288</t>
  </si>
  <si>
    <t>VENTILACION P/TANQUE PVC 1"</t>
  </si>
  <si>
    <t>sa.291</t>
  </si>
  <si>
    <t>MESADA GRANITO RECONST. 4 CM. DE ESPESOR</t>
  </si>
  <si>
    <t>sa.292</t>
  </si>
  <si>
    <t>MESADA GRANITO RECONST. GRIS E= 4 CM.</t>
  </si>
  <si>
    <t>sa.295</t>
  </si>
  <si>
    <t>MESADA GRANITO NATURAL NACIONAL  E=2CM.</t>
  </si>
  <si>
    <t>sa.296</t>
  </si>
  <si>
    <t>MÁRMOLES IMPORTADOS GRANIT. E=2CM BRASIL</t>
  </si>
  <si>
    <t>sa.297</t>
  </si>
  <si>
    <t>MÁRMOL DE CARRARA</t>
  </si>
  <si>
    <t>sa.298</t>
  </si>
  <si>
    <t>PULIDO DE MOSAICOS</t>
  </si>
  <si>
    <t>sa.300</t>
  </si>
  <si>
    <t>RAMAL Y PVC 0.110X0.63</t>
  </si>
  <si>
    <t>sa.310</t>
  </si>
  <si>
    <t>VÁLVULA EXCLUSA BRONCE 25 MM</t>
  </si>
  <si>
    <t>sa.321</t>
  </si>
  <si>
    <t>CUPLAS H°G° 3/4 * 1/2"</t>
  </si>
  <si>
    <t>sa.322</t>
  </si>
  <si>
    <t>CUPLAS H°G° 1 * 1/2 - 3/4"</t>
  </si>
  <si>
    <t>sa.323</t>
  </si>
  <si>
    <t>CODOS HH H°G° * 90°  DE ½"</t>
  </si>
  <si>
    <t>sa.324</t>
  </si>
  <si>
    <t>CODOS MH H°G° * 90° DE ½"</t>
  </si>
  <si>
    <t>sa.325</t>
  </si>
  <si>
    <t>BUJES H°G° 3/4" * 1/2"</t>
  </si>
  <si>
    <t>sa.328</t>
  </si>
  <si>
    <t xml:space="preserve">NIPLES IPS * 10 CM *  1/2  </t>
  </si>
  <si>
    <t>sa.329</t>
  </si>
  <si>
    <t xml:space="preserve">NIPLES IPS * 8 CM *  3/4   </t>
  </si>
  <si>
    <t>sa.330</t>
  </si>
  <si>
    <t xml:space="preserve">UNION DOBLE IPS 1/2            </t>
  </si>
  <si>
    <t>sa.331</t>
  </si>
  <si>
    <t xml:space="preserve">UNION DOBLE IPS 3/4             </t>
  </si>
  <si>
    <t>sa.332</t>
  </si>
  <si>
    <t>FLOTANTE P/TANQUE         ½"</t>
  </si>
  <si>
    <t>sa.333</t>
  </si>
  <si>
    <t xml:space="preserve">BUJE RED IPS 3/4*1/2       </t>
  </si>
  <si>
    <t>sa.334</t>
  </si>
  <si>
    <t xml:space="preserve">BUJE RED IPS 1*1/2         </t>
  </si>
  <si>
    <t>sa.335</t>
  </si>
  <si>
    <t xml:space="preserve">ADAPTADOR C/BRIDA IPS 1"   </t>
  </si>
  <si>
    <t>sa.336</t>
  </si>
  <si>
    <t xml:space="preserve">CODO ROSCA H RED. IPS 3/4*1/2  </t>
  </si>
  <si>
    <t>sa.337</t>
  </si>
  <si>
    <t xml:space="preserve">TEE RED IPS 3/4*1/2             </t>
  </si>
  <si>
    <t>sa.338</t>
  </si>
  <si>
    <t xml:space="preserve">TEE RED IPS 1*3/4               </t>
  </si>
  <si>
    <t>sa.339</t>
  </si>
  <si>
    <t xml:space="preserve">TEE ROSCA H IPS 1/2             </t>
  </si>
  <si>
    <t>sa.340</t>
  </si>
  <si>
    <t xml:space="preserve">TEE ROSCA H IPS 3/4            </t>
  </si>
  <si>
    <t>sa.341</t>
  </si>
  <si>
    <t>VALVULAS ESFERICAS BCE. 1/2</t>
  </si>
  <si>
    <t>sa.342</t>
  </si>
  <si>
    <t>VALVULAS ESFERICAS BCE. 3/4</t>
  </si>
  <si>
    <t>sa.346</t>
  </si>
  <si>
    <t>FLEXIBLE FLEXIFORMA CROM.1/2*30</t>
  </si>
  <si>
    <t>sa.349</t>
  </si>
  <si>
    <t>SIFON P/DESCARGA SIMPLE       40005</t>
  </si>
  <si>
    <t>sa.350</t>
  </si>
  <si>
    <t>JABONERA BLANCO ADHESIVO S/PEGAMENTO</t>
  </si>
  <si>
    <t>sa.351</t>
  </si>
  <si>
    <t>PORTAVASO BLANCO ADHESIVO S/PEGAMENTO</t>
  </si>
  <si>
    <t>sa.700</t>
  </si>
  <si>
    <t>CAÑO PRFV 700MM PARA CLOACAS DIÁM. PRESIÓN 1 BAR</t>
  </si>
  <si>
    <t>sa.900</t>
  </si>
  <si>
    <t>CAÑO PRFV 900MM DIÁM. PRESIÓN 1 BAR</t>
  </si>
  <si>
    <t>so.003</t>
  </si>
  <si>
    <t>MOSAICO CALCAREO AMARILLO, ROJO O GRIS</t>
  </si>
  <si>
    <t>so.004</t>
  </si>
  <si>
    <t>MOSAICO GRANÍTICO 30X30</t>
  </si>
  <si>
    <t>so.005</t>
  </si>
  <si>
    <t>MOSAICO GRANÍTICO 30X30 CLARO</t>
  </si>
  <si>
    <t>so.006</t>
  </si>
  <si>
    <t>MOSAICO CALCAREO GRIS</t>
  </si>
  <si>
    <t>so.009</t>
  </si>
  <si>
    <t>BALDOSA ROJA 20X20 TIPO AZOTEA</t>
  </si>
  <si>
    <t>so.010</t>
  </si>
  <si>
    <t>ZÓCALO GRANÍTICO CLARO 10X30</t>
  </si>
  <si>
    <t>so.011</t>
  </si>
  <si>
    <t>ZÓCALO GRANÍTICO GRIS 10 X 30</t>
  </si>
  <si>
    <t>so.012</t>
  </si>
  <si>
    <t>ZÓCALO CALCAREO AMARILLO O ROJO</t>
  </si>
  <si>
    <t>so.013</t>
  </si>
  <si>
    <t>ZOCALO CALCAREO GRIS</t>
  </si>
  <si>
    <t>so.014</t>
  </si>
  <si>
    <t>ZÓCALO LÍNEA COLOR NEGRO O ROJO</t>
  </si>
  <si>
    <t>so.015</t>
  </si>
  <si>
    <t>MOSAICO GRANÍTICO LÍNEA COLOR ROJO O NEGRO</t>
  </si>
  <si>
    <t>so.016</t>
  </si>
  <si>
    <t>BALDOSA CERÁMICA ROJA 6 X 24</t>
  </si>
  <si>
    <t>so.030</t>
  </si>
  <si>
    <t>CERÁMICO ESMALTADO 20X20</t>
  </si>
  <si>
    <t>te.002</t>
  </si>
  <si>
    <t>TEJA COLONIAL</t>
  </si>
  <si>
    <t>te.003</t>
  </si>
  <si>
    <t>TEJA FRANCESA</t>
  </si>
  <si>
    <t>vi.001</t>
  </si>
  <si>
    <t>VIDRIO TRIPLE TRANSPARENTE</t>
  </si>
  <si>
    <t>vi.002</t>
  </si>
  <si>
    <t>ESPEJO 3MM</t>
  </si>
  <si>
    <t>vi.003</t>
  </si>
  <si>
    <t>VIDRIO DOBLE TRANSPARENTE</t>
  </si>
  <si>
    <t>vi.004</t>
  </si>
  <si>
    <t>POLICARBONATO 4MM</t>
  </si>
  <si>
    <t>vi.006</t>
  </si>
  <si>
    <t>VIDRIO TRANSPARENTE 6 MM</t>
  </si>
  <si>
    <t>vi.007</t>
  </si>
  <si>
    <t>VIDRIO ARMADO</t>
  </si>
  <si>
    <t>vi.008</t>
  </si>
  <si>
    <t>BLINDEX 10 MM</t>
  </si>
  <si>
    <t>Rendimiento :</t>
  </si>
  <si>
    <t>m3/h</t>
  </si>
  <si>
    <t>Unidad :</t>
  </si>
  <si>
    <t>A.-</t>
  </si>
  <si>
    <t>MATERIALES</t>
  </si>
  <si>
    <t>Código</t>
  </si>
  <si>
    <t>Designación</t>
  </si>
  <si>
    <t>Unid.</t>
  </si>
  <si>
    <t>Cuantía</t>
  </si>
  <si>
    <t>P. U.</t>
  </si>
  <si>
    <t>C.Parc.</t>
  </si>
  <si>
    <t>Total Materiales</t>
  </si>
  <si>
    <t>SUMA TOTAL  [ $/m3]</t>
  </si>
  <si>
    <t>B.-</t>
  </si>
  <si>
    <t>MANO DE OBRA</t>
  </si>
  <si>
    <t>Cant.</t>
  </si>
  <si>
    <t>Rendim.</t>
  </si>
  <si>
    <t>Total M. Obra</t>
  </si>
  <si>
    <t>suma parcial</t>
  </si>
  <si>
    <t>otros</t>
  </si>
  <si>
    <t>C.-</t>
  </si>
  <si>
    <t>EQUIPOS</t>
  </si>
  <si>
    <t>Total Equipos</t>
  </si>
  <si>
    <t>D.-</t>
  </si>
  <si>
    <t>TRANSPORTE</t>
  </si>
  <si>
    <t>Dist.=</t>
  </si>
  <si>
    <t>Km</t>
  </si>
  <si>
    <t>Total Transporte</t>
  </si>
  <si>
    <t>E.-</t>
  </si>
  <si>
    <t xml:space="preserve">COSTO-COSTO </t>
  </si>
  <si>
    <t>$/m3</t>
  </si>
  <si>
    <t>F.-</t>
  </si>
  <si>
    <t>GASTOS INDIRECTOS</t>
  </si>
  <si>
    <t>% de E</t>
  </si>
  <si>
    <t>G.-</t>
  </si>
  <si>
    <t>GASTOS GENERALES</t>
  </si>
  <si>
    <t>H.-</t>
  </si>
  <si>
    <t>BENEFICIOS</t>
  </si>
  <si>
    <t>I.-</t>
  </si>
  <si>
    <t>GASTOS FINANCIEROS</t>
  </si>
  <si>
    <t>% de E+F+G+H</t>
  </si>
  <si>
    <t>J.-</t>
  </si>
  <si>
    <t>GASTOS IMPOSITIVOS</t>
  </si>
  <si>
    <t>% de E+F+G+H+I</t>
  </si>
  <si>
    <t>K.-</t>
  </si>
  <si>
    <t>PRECIO UNITARIO</t>
  </si>
  <si>
    <t>Item N°</t>
  </si>
  <si>
    <t>Descripción</t>
  </si>
  <si>
    <t>Unidad:</t>
  </si>
  <si>
    <t>Cantidad:</t>
  </si>
  <si>
    <t>Precio Unitario</t>
  </si>
  <si>
    <t>Importe:</t>
  </si>
  <si>
    <t>Incid.</t>
  </si>
  <si>
    <t>Inversiones mensuales:</t>
  </si>
  <si>
    <t>Avances mensuales:</t>
  </si>
  <si>
    <t>Inversiones acumuladas:</t>
  </si>
  <si>
    <t>Avances acumulados:</t>
  </si>
  <si>
    <t>li.006b</t>
  </si>
  <si>
    <t>CEMENTO PORTLAND (precio real)</t>
  </si>
  <si>
    <t xml:space="preserve">CÓMPUTOS Y PRESUPUESTO AL MES DE </t>
  </si>
  <si>
    <t>Quincena 0</t>
  </si>
  <si>
    <r>
      <t>m</t>
    </r>
    <r>
      <rPr>
        <b/>
        <vertAlign val="superscript"/>
        <sz val="10"/>
        <color theme="1"/>
        <rFont val="Arial"/>
        <family val="2"/>
      </rPr>
      <t>3</t>
    </r>
  </si>
  <si>
    <t>DICIEMBRE 2020</t>
  </si>
  <si>
    <t>Gl</t>
  </si>
  <si>
    <t>P.K.</t>
  </si>
  <si>
    <t>0+020.000</t>
  </si>
  <si>
    <t>0+040.000</t>
  </si>
  <si>
    <t>0+060.000</t>
  </si>
  <si>
    <t>0+080.000</t>
  </si>
  <si>
    <t>0+100.000</t>
  </si>
  <si>
    <t>0+120.000</t>
  </si>
  <si>
    <t>0+140.000</t>
  </si>
  <si>
    <t>0+160.000</t>
  </si>
  <si>
    <t>0+180.000</t>
  </si>
  <si>
    <t>0+200.000</t>
  </si>
  <si>
    <t>0+220.000</t>
  </si>
  <si>
    <t>0+240.000</t>
  </si>
  <si>
    <t>0+260.000</t>
  </si>
  <si>
    <t>0+280.000</t>
  </si>
  <si>
    <t>0+300.000</t>
  </si>
  <si>
    <t>0+320.000</t>
  </si>
  <si>
    <t>0+340.000</t>
  </si>
  <si>
    <t>0+360.000</t>
  </si>
  <si>
    <t>0+380.000</t>
  </si>
  <si>
    <t>0+400.000</t>
  </si>
  <si>
    <t>0+420.000</t>
  </si>
  <si>
    <t>0+440.000</t>
  </si>
  <si>
    <t>0+460.000</t>
  </si>
  <si>
    <t>0+480.000</t>
  </si>
  <si>
    <t>0+500.000</t>
  </si>
  <si>
    <t>Computo Volumen de Suelo</t>
  </si>
  <si>
    <t>Surge de Autocad Civil</t>
  </si>
  <si>
    <t>Área de Limpieza (metros cuadrados)</t>
  </si>
  <si>
    <t>Volumen de Limpieza (metros cúbicos)</t>
  </si>
  <si>
    <t>Vol. Limpieza acumul. (metros cúbicos)</t>
  </si>
  <si>
    <t>Limpieza y Encauzamiento</t>
  </si>
  <si>
    <t>OBRA: “ENCAUZAMIENTO RIO ARENALES BARRIO SAN RAFAEL - SAN LORENZO - DEPARTAMENTO CAPITAL – PROVINCIA DE SALTA”</t>
  </si>
  <si>
    <t>Semana 1</t>
  </si>
  <si>
    <t>Semana 2</t>
  </si>
  <si>
    <t>Semana 3</t>
  </si>
  <si>
    <t>Semana 4</t>
  </si>
  <si>
    <t>Movilizacion y Desmovilizacion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</si>
</sst>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&quot;$&quot;\ * #,##0.00_ ;_ &quot;$&quot;\ * \-#,##0.00_ ;_ &quot;$&quot;\ * &quot;-&quot;??_ ;_ @_ "/>
    <numFmt numFmtId="167" formatCode="_ &quot;$&quot;\ * #,##0.0000_ ;_ &quot;$&quot;\ * \-#,##0.0000_ ;_ &quot;$&quot;\ * &quot;-&quot;??_ ;_ @_ "/>
    <numFmt numFmtId="168" formatCode="0_)"/>
    <numFmt numFmtId="169" formatCode="0.000"/>
    <numFmt numFmtId="170" formatCode="#,##0.00_ ;\-#,##0.00\ "/>
    <numFmt numFmtId="171" formatCode="_-[$$-2C0A]* #,##0.00_-;\-[$$-2C0A]* #,##0.00_-;_-[$$-2C0A]* &quot;-&quot;??_-;_-@_-"/>
    <numFmt numFmtId="172" formatCode="0.0%"/>
    <numFmt numFmtId="173" formatCode="_ * #,##0.00_ ;_ * \-#,##0.00_ ;_ * &quot;-&quot;??_ ;_ @_ "/>
    <numFmt numFmtId="174" formatCode="_-[$$-2C0A]\ * #,##0.00_-;\-[$$-2C0A]\ * #,##0.00_-;_-[$$-2C0A]\ * &quot;-&quot;??_-;_-@_-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u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0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24"/>
      <color theme="1"/>
      <name val="Arial"/>
      <family val="2"/>
    </font>
    <font>
      <b/>
      <sz val="13.5"/>
      <color theme="1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mediumGray"/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04">
    <xf numFmtId="0" fontId="0" fillId="0" borderId="0" xfId="0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Alignment="1" applyProtection="1">
      <alignment horizontal="center"/>
    </xf>
    <xf numFmtId="167" fontId="3" fillId="0" borderId="0" xfId="2" applyNumberFormat="1" applyFont="1" applyFill="1" applyAlignment="1" applyProtection="1"/>
    <xf numFmtId="0" fontId="5" fillId="0" borderId="0" xfId="0" applyFont="1" applyFill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167" fontId="5" fillId="0" borderId="0" xfId="2" applyNumberFormat="1" applyFont="1" applyFill="1" applyAlignment="1" applyProtection="1"/>
    <xf numFmtId="0" fontId="3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horizontal="center"/>
    </xf>
    <xf numFmtId="167" fontId="5" fillId="0" borderId="0" xfId="2" applyNumberFormat="1" applyFont="1" applyFill="1" applyAlignment="1"/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/>
    <xf numFmtId="0" fontId="5" fillId="0" borderId="8" xfId="0" applyFont="1" applyFill="1" applyBorder="1" applyAlignment="1" applyProtection="1">
      <alignment horizontal="center"/>
    </xf>
    <xf numFmtId="165" fontId="5" fillId="0" borderId="9" xfId="1" applyFont="1" applyFill="1" applyBorder="1" applyAlignment="1" applyProtection="1"/>
    <xf numFmtId="0" fontId="5" fillId="0" borderId="10" xfId="3" applyFont="1" applyFill="1" applyBorder="1" applyAlignment="1">
      <alignment horizontal="center"/>
    </xf>
    <xf numFmtId="0" fontId="5" fillId="0" borderId="11" xfId="3" applyFont="1" applyFill="1" applyBorder="1" applyAlignment="1"/>
    <xf numFmtId="0" fontId="5" fillId="0" borderId="11" xfId="0" applyFont="1" applyFill="1" applyBorder="1" applyAlignment="1" applyProtection="1">
      <alignment horizontal="center"/>
    </xf>
    <xf numFmtId="165" fontId="5" fillId="0" borderId="12" xfId="1" applyFont="1" applyFill="1" applyBorder="1" applyAlignment="1" applyProtection="1"/>
    <xf numFmtId="0" fontId="5" fillId="0" borderId="10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/>
    <xf numFmtId="168" fontId="5" fillId="0" borderId="10" xfId="0" applyNumberFormat="1" applyFont="1" applyFill="1" applyBorder="1" applyAlignment="1" applyProtection="1">
      <alignment horizontal="center"/>
    </xf>
    <xf numFmtId="0" fontId="5" fillId="0" borderId="11" xfId="0" applyFont="1" applyFill="1" applyBorder="1" applyAlignment="1"/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</xf>
    <xf numFmtId="0" fontId="5" fillId="2" borderId="10" xfId="3" applyFont="1" applyFill="1" applyBorder="1" applyAlignment="1">
      <alignment horizontal="center"/>
    </xf>
    <xf numFmtId="0" fontId="5" fillId="2" borderId="11" xfId="3" applyFont="1" applyFill="1" applyBorder="1" applyAlignment="1"/>
    <xf numFmtId="0" fontId="5" fillId="2" borderId="11" xfId="0" applyFont="1" applyFill="1" applyBorder="1" applyAlignment="1" applyProtection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1" xfId="4" applyFont="1" applyFill="1" applyBorder="1" applyAlignment="1">
      <alignment horizontal="left"/>
    </xf>
    <xf numFmtId="0" fontId="5" fillId="0" borderId="11" xfId="3" applyFont="1" applyFill="1" applyBorder="1" applyAlignment="1">
      <alignment horizontal="left"/>
    </xf>
    <xf numFmtId="0" fontId="5" fillId="0" borderId="11" xfId="5" applyFont="1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/>
    </xf>
    <xf numFmtId="0" fontId="5" fillId="0" borderId="11" xfId="6" applyFont="1" applyFill="1" applyBorder="1" applyAlignment="1"/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5" fillId="4" borderId="10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/>
    <xf numFmtId="0" fontId="5" fillId="4" borderId="11" xfId="0" applyFont="1" applyFill="1" applyBorder="1" applyAlignment="1" applyProtection="1">
      <alignment horizontal="center"/>
    </xf>
    <xf numFmtId="165" fontId="5" fillId="4" borderId="12" xfId="1" applyFont="1" applyFill="1" applyBorder="1" applyAlignment="1" applyProtection="1"/>
    <xf numFmtId="0" fontId="5" fillId="0" borderId="11" xfId="7" applyFont="1" applyFill="1" applyBorder="1" applyAlignment="1">
      <alignment horizontal="left"/>
    </xf>
    <xf numFmtId="0" fontId="5" fillId="0" borderId="13" xfId="3" applyFont="1" applyFill="1" applyBorder="1" applyAlignment="1">
      <alignment horizontal="center"/>
    </xf>
    <xf numFmtId="0" fontId="5" fillId="0" borderId="14" xfId="3" applyFont="1" applyFill="1" applyBorder="1" applyAlignment="1"/>
    <xf numFmtId="0" fontId="5" fillId="0" borderId="14" xfId="0" applyFont="1" applyFill="1" applyBorder="1" applyAlignment="1" applyProtection="1">
      <alignment horizontal="center"/>
    </xf>
    <xf numFmtId="165" fontId="5" fillId="0" borderId="15" xfId="1" applyFont="1" applyFill="1" applyBorder="1" applyAlignment="1" applyProtection="1"/>
    <xf numFmtId="0" fontId="5" fillId="0" borderId="0" xfId="0" applyFont="1" applyFill="1" applyBorder="1" applyAlignment="1" applyProtection="1"/>
    <xf numFmtId="165" fontId="5" fillId="0" borderId="0" xfId="1" applyFont="1" applyFill="1" applyAlignment="1" applyProtection="1"/>
    <xf numFmtId="49" fontId="7" fillId="4" borderId="0" xfId="0" applyNumberFormat="1" applyFont="1" applyFill="1" applyBorder="1" applyAlignment="1" applyProtection="1"/>
    <xf numFmtId="0" fontId="11" fillId="0" borderId="0" xfId="0" applyFont="1"/>
    <xf numFmtId="0" fontId="2" fillId="0" borderId="0" xfId="0" applyFont="1" applyAlignment="1">
      <alignment horizontal="right"/>
    </xf>
    <xf numFmtId="2" fontId="12" fillId="0" borderId="0" xfId="0" applyNumberFormat="1" applyFont="1" applyAlignment="1">
      <alignment horizontal="center"/>
    </xf>
    <xf numFmtId="0" fontId="12" fillId="0" borderId="0" xfId="0" applyFont="1"/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/>
    <xf numFmtId="0" fontId="0" fillId="5" borderId="23" xfId="0" applyFill="1" applyBorder="1"/>
    <xf numFmtId="0" fontId="11" fillId="5" borderId="22" xfId="0" applyFon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6" xfId="0" applyFont="1" applyFill="1" applyBorder="1"/>
    <xf numFmtId="0" fontId="0" fillId="0" borderId="1" xfId="0" applyBorder="1"/>
    <xf numFmtId="0" fontId="0" fillId="0" borderId="26" xfId="0" applyBorder="1"/>
    <xf numFmtId="2" fontId="0" fillId="0" borderId="26" xfId="0" applyNumberFormat="1" applyBorder="1"/>
    <xf numFmtId="166" fontId="13" fillId="0" borderId="26" xfId="2" applyNumberFormat="1" applyFont="1" applyBorder="1"/>
    <xf numFmtId="166" fontId="13" fillId="0" borderId="27" xfId="2" applyNumberFormat="1" applyFont="1" applyBorder="1"/>
    <xf numFmtId="0" fontId="0" fillId="0" borderId="16" xfId="0" applyBorder="1"/>
    <xf numFmtId="0" fontId="0" fillId="0" borderId="28" xfId="0" applyBorder="1"/>
    <xf numFmtId="2" fontId="0" fillId="0" borderId="28" xfId="0" applyNumberFormat="1" applyBorder="1"/>
    <xf numFmtId="166" fontId="13" fillId="0" borderId="28" xfId="2" applyNumberFormat="1" applyFont="1" applyBorder="1"/>
    <xf numFmtId="166" fontId="13" fillId="0" borderId="29" xfId="2" applyNumberFormat="1" applyFont="1" applyBorder="1"/>
    <xf numFmtId="0" fontId="0" fillId="0" borderId="18" xfId="0" applyBorder="1"/>
    <xf numFmtId="0" fontId="0" fillId="0" borderId="30" xfId="0" applyBorder="1"/>
    <xf numFmtId="2" fontId="14" fillId="0" borderId="31" xfId="0" applyNumberFormat="1" applyFont="1" applyFill="1" applyBorder="1"/>
    <xf numFmtId="2" fontId="14" fillId="0" borderId="32" xfId="0" applyNumberFormat="1" applyFont="1" applyFill="1" applyBorder="1"/>
    <xf numFmtId="166" fontId="14" fillId="0" borderId="32" xfId="2" applyNumberFormat="1" applyFont="1" applyFill="1" applyBorder="1"/>
    <xf numFmtId="166" fontId="12" fillId="0" borderId="32" xfId="2" applyNumberFormat="1" applyFont="1" applyFill="1" applyBorder="1"/>
    <xf numFmtId="2" fontId="0" fillId="5" borderId="23" xfId="0" applyNumberFormat="1" applyFill="1" applyBorder="1"/>
    <xf numFmtId="166" fontId="13" fillId="5" borderId="23" xfId="2" applyNumberFormat="1" applyFont="1" applyFill="1" applyBorder="1"/>
    <xf numFmtId="2" fontId="12" fillId="5" borderId="25" xfId="0" applyNumberFormat="1" applyFont="1" applyFill="1" applyBorder="1" applyAlignment="1">
      <alignment horizontal="left"/>
    </xf>
    <xf numFmtId="2" fontId="12" fillId="5" borderId="25" xfId="0" applyNumberFormat="1" applyFont="1" applyFill="1" applyBorder="1" applyAlignment="1">
      <alignment horizontal="centerContinuous"/>
    </xf>
    <xf numFmtId="166" fontId="12" fillId="5" borderId="25" xfId="2" applyNumberFormat="1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166" fontId="13" fillId="0" borderId="36" xfId="2" applyNumberFormat="1" applyFont="1" applyBorder="1"/>
    <xf numFmtId="0" fontId="13" fillId="0" borderId="37" xfId="0" applyFont="1" applyFill="1" applyBorder="1" applyAlignment="1" applyProtection="1">
      <alignment horizontal="center"/>
    </xf>
    <xf numFmtId="0" fontId="13" fillId="0" borderId="36" xfId="0" applyFont="1" applyFill="1" applyBorder="1" applyAlignment="1" applyProtection="1"/>
    <xf numFmtId="0" fontId="13" fillId="0" borderId="37" xfId="0" applyFont="1" applyFill="1" applyBorder="1" applyAlignment="1">
      <alignment horizontal="center"/>
    </xf>
    <xf numFmtId="2" fontId="12" fillId="0" borderId="38" xfId="0" applyNumberFormat="1" applyFont="1" applyBorder="1"/>
    <xf numFmtId="2" fontId="12" fillId="0" borderId="39" xfId="0" applyNumberFormat="1" applyFont="1" applyBorder="1"/>
    <xf numFmtId="166" fontId="12" fillId="0" borderId="39" xfId="2" applyNumberFormat="1" applyFont="1" applyBorder="1"/>
    <xf numFmtId="2" fontId="12" fillId="0" borderId="28" xfId="0" applyNumberFormat="1" applyFont="1" applyBorder="1"/>
    <xf numFmtId="2" fontId="12" fillId="0" borderId="0" xfId="0" applyNumberFormat="1" applyFont="1" applyBorder="1"/>
    <xf numFmtId="166" fontId="12" fillId="0" borderId="0" xfId="2" applyNumberFormat="1" applyFont="1" applyBorder="1"/>
    <xf numFmtId="2" fontId="14" fillId="0" borderId="31" xfId="0" applyNumberFormat="1" applyFont="1" applyBorder="1"/>
    <xf numFmtId="2" fontId="14" fillId="0" borderId="32" xfId="0" applyNumberFormat="1" applyFont="1" applyBorder="1"/>
    <xf numFmtId="166" fontId="14" fillId="0" borderId="32" xfId="2" applyNumberFormat="1" applyFont="1" applyBorder="1"/>
    <xf numFmtId="166" fontId="12" fillId="0" borderId="32" xfId="2" applyNumberFormat="1" applyFont="1" applyBorder="1"/>
    <xf numFmtId="2" fontId="12" fillId="5" borderId="25" xfId="0" applyNumberFormat="1" applyFont="1" applyFill="1" applyBorder="1" applyAlignment="1">
      <alignment horizontal="center"/>
    </xf>
    <xf numFmtId="0" fontId="13" fillId="0" borderId="35" xfId="0" applyFont="1" applyFill="1" applyBorder="1" applyAlignment="1" applyProtection="1">
      <alignment horizontal="center"/>
    </xf>
    <xf numFmtId="166" fontId="13" fillId="0" borderId="35" xfId="2" applyNumberFormat="1" applyFont="1" applyBorder="1"/>
    <xf numFmtId="0" fontId="13" fillId="0" borderId="36" xfId="0" applyFont="1" applyFill="1" applyBorder="1" applyAlignment="1" applyProtection="1">
      <alignment horizontal="center"/>
    </xf>
    <xf numFmtId="169" fontId="2" fillId="0" borderId="36" xfId="0" applyNumberFormat="1" applyFont="1" applyBorder="1" applyAlignment="1">
      <alignment vertical="center"/>
    </xf>
    <xf numFmtId="166" fontId="13" fillId="0" borderId="36" xfId="2" applyNumberFormat="1" applyFont="1" applyBorder="1" applyAlignment="1">
      <alignment vertical="center"/>
    </xf>
    <xf numFmtId="0" fontId="9" fillId="0" borderId="37" xfId="4" applyFont="1" applyFill="1" applyBorder="1" applyAlignment="1">
      <alignment horizontal="center" vertical="center" wrapText="1"/>
    </xf>
    <xf numFmtId="0" fontId="9" fillId="0" borderId="36" xfId="5" applyFont="1" applyFill="1" applyBorder="1" applyAlignment="1">
      <alignment wrapText="1"/>
    </xf>
    <xf numFmtId="0" fontId="9" fillId="0" borderId="36" xfId="4" applyFont="1" applyFill="1" applyBorder="1" applyAlignment="1">
      <alignment horizontal="center" vertical="center" wrapText="1"/>
    </xf>
    <xf numFmtId="166" fontId="12" fillId="0" borderId="33" xfId="2" applyNumberFormat="1" applyFont="1" applyBorder="1"/>
    <xf numFmtId="166" fontId="14" fillId="5" borderId="6" xfId="2" applyNumberFormat="1" applyFont="1" applyFill="1" applyBorder="1"/>
    <xf numFmtId="0" fontId="2" fillId="0" borderId="1" xfId="0" applyFont="1" applyBorder="1"/>
    <xf numFmtId="0" fontId="2" fillId="0" borderId="16" xfId="0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6" fillId="0" borderId="23" xfId="0" applyNumberFormat="1" applyFont="1" applyBorder="1"/>
    <xf numFmtId="166" fontId="6" fillId="0" borderId="23" xfId="2" applyNumberFormat="1" applyFont="1" applyBorder="1"/>
    <xf numFmtId="166" fontId="6" fillId="0" borderId="23" xfId="2" applyNumberFormat="1" applyFont="1" applyBorder="1" applyAlignment="1">
      <alignment horizontal="right"/>
    </xf>
    <xf numFmtId="170" fontId="6" fillId="0" borderId="6" xfId="2" applyNumberFormat="1" applyFont="1" applyBorder="1"/>
    <xf numFmtId="0" fontId="6" fillId="0" borderId="16" xfId="0" applyFont="1" applyBorder="1" applyAlignment="1">
      <alignment horizontal="center"/>
    </xf>
    <xf numFmtId="0" fontId="12" fillId="0" borderId="0" xfId="0" applyFont="1" applyBorder="1"/>
    <xf numFmtId="2" fontId="5" fillId="0" borderId="0" xfId="0" applyNumberFormat="1" applyFont="1" applyBorder="1"/>
    <xf numFmtId="166" fontId="6" fillId="0" borderId="0" xfId="2" applyNumberFormat="1" applyFont="1" applyBorder="1"/>
    <xf numFmtId="166" fontId="12" fillId="0" borderId="0" xfId="2" applyNumberFormat="1" applyFont="1" applyBorder="1" applyAlignment="1">
      <alignment horizontal="right"/>
    </xf>
    <xf numFmtId="170" fontId="12" fillId="0" borderId="29" xfId="2" applyNumberFormat="1" applyFont="1" applyBorder="1"/>
    <xf numFmtId="166" fontId="5" fillId="0" borderId="0" xfId="2" applyNumberFormat="1" applyFont="1" applyBorder="1"/>
    <xf numFmtId="0" fontId="15" fillId="5" borderId="22" xfId="0" applyFont="1" applyFill="1" applyBorder="1" applyAlignment="1">
      <alignment horizontal="center"/>
    </xf>
    <xf numFmtId="0" fontId="15" fillId="5" borderId="23" xfId="0" applyFont="1" applyFill="1" applyBorder="1"/>
    <xf numFmtId="2" fontId="15" fillId="5" borderId="23" xfId="0" applyNumberFormat="1" applyFont="1" applyFill="1" applyBorder="1"/>
    <xf numFmtId="166" fontId="15" fillId="5" borderId="23" xfId="2" applyNumberFormat="1" applyFont="1" applyFill="1" applyBorder="1"/>
    <xf numFmtId="166" fontId="15" fillId="5" borderId="23" xfId="2" applyNumberFormat="1" applyFont="1" applyFill="1" applyBorder="1" applyAlignment="1">
      <alignment horizontal="right"/>
    </xf>
    <xf numFmtId="0" fontId="13" fillId="0" borderId="35" xfId="0" applyFont="1" applyFill="1" applyBorder="1" applyAlignment="1" applyProtection="1"/>
    <xf numFmtId="2" fontId="0" fillId="0" borderId="26" xfId="0" applyNumberFormat="1" applyFont="1" applyBorder="1"/>
    <xf numFmtId="169" fontId="0" fillId="0" borderId="35" xfId="0" applyNumberFormat="1" applyFont="1" applyBorder="1"/>
    <xf numFmtId="2" fontId="0" fillId="0" borderId="28" xfId="0" applyNumberFormat="1" applyFont="1" applyBorder="1"/>
    <xf numFmtId="169" fontId="0" fillId="0" borderId="36" xfId="0" applyNumberFormat="1" applyFont="1" applyBorder="1"/>
    <xf numFmtId="169" fontId="0" fillId="0" borderId="36" xfId="0" applyNumberFormat="1" applyFont="1" applyBorder="1" applyAlignment="1">
      <alignment vertical="center"/>
    </xf>
    <xf numFmtId="171" fontId="0" fillId="0" borderId="11" xfId="0" applyNumberFormat="1" applyBorder="1" applyAlignment="1">
      <alignment vertical="center"/>
    </xf>
    <xf numFmtId="171" fontId="0" fillId="0" borderId="11" xfId="0" applyNumberFormat="1" applyBorder="1" applyAlignment="1">
      <alignment horizontal="right" vertical="center"/>
    </xf>
    <xf numFmtId="0" fontId="0" fillId="0" borderId="23" xfId="0" applyBorder="1"/>
    <xf numFmtId="10" fontId="0" fillId="0" borderId="50" xfId="8" applyNumberFormat="1" applyFont="1" applyBorder="1" applyAlignment="1">
      <alignment horizontal="center" vertical="center"/>
    </xf>
    <xf numFmtId="10" fontId="0" fillId="0" borderId="9" xfId="8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0" fillId="2" borderId="18" xfId="0" applyFill="1" applyBorder="1"/>
    <xf numFmtId="0" fontId="0" fillId="2" borderId="19" xfId="0" applyFill="1" applyBorder="1"/>
    <xf numFmtId="171" fontId="16" fillId="2" borderId="52" xfId="0" applyNumberFormat="1" applyFont="1" applyFill="1" applyBorder="1" applyAlignment="1">
      <alignment horizontal="right" vertical="center"/>
    </xf>
    <xf numFmtId="10" fontId="16" fillId="2" borderId="15" xfId="8" applyNumberFormat="1" applyFont="1" applyFill="1" applyBorder="1" applyAlignment="1">
      <alignment horizontal="center" vertical="center"/>
    </xf>
    <xf numFmtId="0" fontId="0" fillId="0" borderId="22" xfId="0" applyBorder="1"/>
    <xf numFmtId="171" fontId="17" fillId="0" borderId="36" xfId="0" applyNumberFormat="1" applyFont="1" applyBorder="1" applyAlignment="1">
      <alignment horizontal="center" vertical="top"/>
    </xf>
    <xf numFmtId="172" fontId="17" fillId="0" borderId="42" xfId="8" applyNumberFormat="1" applyFont="1" applyBorder="1" applyAlignment="1">
      <alignment horizontal="center"/>
    </xf>
    <xf numFmtId="0" fontId="17" fillId="7" borderId="5" xfId="0" applyFont="1" applyFill="1" applyBorder="1"/>
    <xf numFmtId="171" fontId="17" fillId="0" borderId="11" xfId="0" applyNumberFormat="1" applyFont="1" applyBorder="1" applyAlignment="1">
      <alignment horizontal="center" vertical="center"/>
    </xf>
    <xf numFmtId="10" fontId="17" fillId="0" borderId="11" xfId="8" applyNumberFormat="1" applyFont="1" applyBorder="1" applyAlignment="1">
      <alignment horizontal="center" vertical="center"/>
    </xf>
    <xf numFmtId="171" fontId="17" fillId="0" borderId="29" xfId="0" applyNumberFormat="1" applyFont="1" applyBorder="1" applyAlignment="1">
      <alignment horizontal="center" vertical="top"/>
    </xf>
    <xf numFmtId="0" fontId="17" fillId="7" borderId="6" xfId="0" applyFont="1" applyFill="1" applyBorder="1"/>
    <xf numFmtId="10" fontId="17" fillId="0" borderId="50" xfId="8" applyNumberFormat="1" applyFont="1" applyBorder="1" applyAlignment="1">
      <alignment horizontal="center" vertical="center"/>
    </xf>
    <xf numFmtId="171" fontId="18" fillId="0" borderId="50" xfId="0" applyNumberFormat="1" applyFont="1" applyBorder="1" applyAlignment="1">
      <alignment horizontal="center" vertical="center"/>
    </xf>
    <xf numFmtId="10" fontId="17" fillId="0" borderId="14" xfId="8" applyNumberFormat="1" applyFont="1" applyBorder="1" applyAlignment="1">
      <alignment horizontal="center" vertical="center"/>
    </xf>
    <xf numFmtId="10" fontId="18" fillId="0" borderId="40" xfId="8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7" fillId="7" borderId="54" xfId="0" applyFont="1" applyFill="1" applyBorder="1"/>
    <xf numFmtId="0" fontId="16" fillId="0" borderId="4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2" borderId="5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171" fontId="21" fillId="0" borderId="0" xfId="0" applyNumberFormat="1" applyFont="1"/>
    <xf numFmtId="49" fontId="7" fillId="0" borderId="0" xfId="0" applyNumberFormat="1" applyFont="1" applyFill="1" applyBorder="1" applyAlignment="1" applyProtection="1"/>
    <xf numFmtId="167" fontId="5" fillId="0" borderId="0" xfId="2" applyNumberFormat="1" applyFont="1" applyFill="1" applyBorder="1" applyAlignment="1" applyProtection="1"/>
    <xf numFmtId="167" fontId="5" fillId="0" borderId="0" xfId="2" applyNumberFormat="1" applyFont="1" applyFill="1" applyBorder="1" applyAlignment="1"/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45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/>
    </xf>
    <xf numFmtId="0" fontId="5" fillId="0" borderId="46" xfId="0" applyFont="1" applyFill="1" applyBorder="1" applyAlignment="1" applyProtection="1"/>
    <xf numFmtId="0" fontId="5" fillId="0" borderId="44" xfId="0" applyFont="1" applyFill="1" applyBorder="1" applyAlignment="1" applyProtection="1">
      <alignment horizontal="center"/>
    </xf>
    <xf numFmtId="173" fontId="5" fillId="0" borderId="46" xfId="1" applyNumberFormat="1" applyFont="1" applyFill="1" applyBorder="1" applyAlignment="1" applyProtection="1"/>
    <xf numFmtId="0" fontId="5" fillId="0" borderId="57" xfId="3" applyFont="1" applyFill="1" applyBorder="1" applyAlignment="1">
      <alignment horizontal="center"/>
    </xf>
    <xf numFmtId="0" fontId="5" fillId="0" borderId="48" xfId="3" applyFont="1" applyFill="1" applyBorder="1" applyAlignment="1"/>
    <xf numFmtId="0" fontId="5" fillId="0" borderId="41" xfId="0" applyFont="1" applyFill="1" applyBorder="1" applyAlignment="1" applyProtection="1">
      <alignment horizontal="center"/>
    </xf>
    <xf numFmtId="173" fontId="5" fillId="0" borderId="48" xfId="1" applyNumberFormat="1" applyFont="1" applyFill="1" applyBorder="1" applyAlignment="1" applyProtection="1"/>
    <xf numFmtId="0" fontId="5" fillId="0" borderId="57" xfId="0" applyFont="1" applyFill="1" applyBorder="1" applyAlignment="1" applyProtection="1">
      <alignment horizontal="center"/>
    </xf>
    <xf numFmtId="0" fontId="5" fillId="0" borderId="48" xfId="0" applyFont="1" applyFill="1" applyBorder="1" applyAlignment="1" applyProtection="1"/>
    <xf numFmtId="168" fontId="5" fillId="0" borderId="57" xfId="0" applyNumberFormat="1" applyFont="1" applyFill="1" applyBorder="1" applyAlignment="1" applyProtection="1">
      <alignment horizontal="center"/>
    </xf>
    <xf numFmtId="0" fontId="5" fillId="0" borderId="48" xfId="0" applyFont="1" applyFill="1" applyBorder="1" applyAlignment="1"/>
    <xf numFmtId="0" fontId="5" fillId="0" borderId="57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vertical="center"/>
    </xf>
    <xf numFmtId="0" fontId="5" fillId="0" borderId="57" xfId="4" applyFont="1" applyFill="1" applyBorder="1" applyAlignment="1">
      <alignment horizontal="center"/>
    </xf>
    <xf numFmtId="0" fontId="5" fillId="0" borderId="48" xfId="4" applyFont="1" applyFill="1" applyBorder="1" applyAlignment="1">
      <alignment horizontal="left"/>
    </xf>
    <xf numFmtId="0" fontId="5" fillId="0" borderId="48" xfId="3" applyFont="1" applyFill="1" applyBorder="1" applyAlignment="1">
      <alignment horizontal="left"/>
    </xf>
    <xf numFmtId="0" fontId="5" fillId="0" borderId="48" xfId="5" applyFont="1" applyFill="1" applyBorder="1" applyAlignment="1"/>
    <xf numFmtId="0" fontId="5" fillId="0" borderId="57" xfId="0" applyFont="1" applyFill="1" applyBorder="1" applyAlignment="1">
      <alignment horizontal="center"/>
    </xf>
    <xf numFmtId="0" fontId="5" fillId="0" borderId="57" xfId="6" applyFont="1" applyFill="1" applyBorder="1" applyAlignment="1">
      <alignment horizontal="center"/>
    </xf>
    <xf numFmtId="0" fontId="5" fillId="0" borderId="48" xfId="6" applyFont="1" applyFill="1" applyBorder="1" applyAlignment="1"/>
    <xf numFmtId="0" fontId="5" fillId="0" borderId="48" xfId="7" applyFont="1" applyFill="1" applyBorder="1" applyAlignment="1">
      <alignment horizontal="left"/>
    </xf>
    <xf numFmtId="0" fontId="5" fillId="0" borderId="51" xfId="3" applyFont="1" applyFill="1" applyBorder="1" applyAlignment="1">
      <alignment horizontal="center"/>
    </xf>
    <xf numFmtId="0" fontId="5" fillId="0" borderId="47" xfId="3" applyFont="1" applyFill="1" applyBorder="1" applyAlignment="1"/>
    <xf numFmtId="0" fontId="5" fillId="0" borderId="32" xfId="0" applyFont="1" applyFill="1" applyBorder="1" applyAlignment="1" applyProtection="1">
      <alignment horizontal="center"/>
    </xf>
    <xf numFmtId="173" fontId="5" fillId="0" borderId="47" xfId="1" applyNumberFormat="1" applyFont="1" applyFill="1" applyBorder="1" applyAlignment="1" applyProtection="1"/>
    <xf numFmtId="4" fontId="23" fillId="0" borderId="0" xfId="0" applyNumberFormat="1" applyFont="1" applyBorder="1"/>
    <xf numFmtId="170" fontId="6" fillId="6" borderId="6" xfId="2" applyNumberFormat="1" applyFont="1" applyFill="1" applyBorder="1"/>
    <xf numFmtId="0" fontId="20" fillId="2" borderId="22" xfId="0" applyFont="1" applyFill="1" applyBorder="1" applyAlignment="1">
      <alignment vertical="center"/>
    </xf>
    <xf numFmtId="0" fontId="20" fillId="2" borderId="24" xfId="0" applyFont="1" applyFill="1" applyBorder="1" applyAlignment="1">
      <alignment vertical="center"/>
    </xf>
    <xf numFmtId="49" fontId="20" fillId="2" borderId="23" xfId="0" applyNumberFormat="1" applyFont="1" applyFill="1" applyBorder="1" applyAlignment="1">
      <alignment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vertical="center"/>
    </xf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166" fontId="12" fillId="0" borderId="33" xfId="2" applyNumberFormat="1" applyFont="1" applyFill="1" applyBorder="1"/>
    <xf numFmtId="166" fontId="12" fillId="5" borderId="6" xfId="2" applyNumberFormat="1" applyFont="1" applyFill="1" applyBorder="1"/>
    <xf numFmtId="166" fontId="12" fillId="0" borderId="40" xfId="2" applyNumberFormat="1" applyFont="1" applyBorder="1"/>
    <xf numFmtId="0" fontId="0" fillId="0" borderId="3" xfId="0" applyBorder="1"/>
    <xf numFmtId="0" fontId="0" fillId="0" borderId="17" xfId="0" applyBorder="1"/>
    <xf numFmtId="0" fontId="12" fillId="8" borderId="21" xfId="0" applyFont="1" applyFill="1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2" fontId="0" fillId="0" borderId="11" xfId="0" applyNumberForma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171" fontId="16" fillId="0" borderId="23" xfId="0" applyNumberFormat="1" applyFont="1" applyBorder="1" applyAlignment="1">
      <alignment horizontal="right" vertical="center"/>
    </xf>
    <xf numFmtId="171" fontId="17" fillId="0" borderId="7" xfId="0" applyNumberFormat="1" applyFont="1" applyBorder="1" applyAlignment="1">
      <alignment horizontal="center" vertical="center"/>
    </xf>
    <xf numFmtId="10" fontId="17" fillId="0" borderId="10" xfId="8" applyNumberFormat="1" applyFont="1" applyBorder="1" applyAlignment="1">
      <alignment horizontal="center" vertical="center"/>
    </xf>
    <xf numFmtId="171" fontId="17" fillId="0" borderId="10" xfId="0" applyNumberFormat="1" applyFont="1" applyBorder="1" applyAlignment="1">
      <alignment horizontal="center" vertical="center"/>
    </xf>
    <xf numFmtId="10" fontId="17" fillId="0" borderId="13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171" fontId="18" fillId="0" borderId="11" xfId="0" applyNumberFormat="1" applyFont="1" applyBorder="1" applyAlignment="1">
      <alignment horizontal="center" vertical="center"/>
    </xf>
    <xf numFmtId="10" fontId="18" fillId="0" borderId="14" xfId="8" applyNumberFormat="1" applyFont="1" applyBorder="1" applyAlignment="1">
      <alignment horizontal="center" vertical="center"/>
    </xf>
    <xf numFmtId="0" fontId="13" fillId="0" borderId="0" xfId="0" applyFont="1" applyBorder="1"/>
    <xf numFmtId="49" fontId="16" fillId="0" borderId="0" xfId="0" applyNumberFormat="1" applyFont="1" applyFill="1"/>
    <xf numFmtId="2" fontId="0" fillId="0" borderId="8" xfId="0" applyNumberFormat="1" applyBorder="1" applyAlignment="1">
      <alignment horizontal="center" vertical="center"/>
    </xf>
    <xf numFmtId="17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8" fillId="0" borderId="59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right" vertical="center" wrapText="1"/>
    </xf>
    <xf numFmtId="0" fontId="0" fillId="0" borderId="60" xfId="0" applyBorder="1"/>
    <xf numFmtId="0" fontId="29" fillId="0" borderId="59" xfId="0" applyFont="1" applyBorder="1" applyAlignment="1">
      <alignment horizontal="center" vertical="center" wrapText="1"/>
    </xf>
    <xf numFmtId="174" fontId="0" fillId="0" borderId="0" xfId="0" applyNumberFormat="1"/>
    <xf numFmtId="9" fontId="0" fillId="0" borderId="0" xfId="8" applyFont="1"/>
    <xf numFmtId="172" fontId="17" fillId="0" borderId="34" xfId="8" applyNumberFormat="1" applyFont="1" applyFill="1" applyBorder="1" applyAlignment="1">
      <alignment horizontal="center"/>
    </xf>
    <xf numFmtId="172" fontId="17" fillId="0" borderId="35" xfId="8" applyNumberFormat="1" applyFont="1" applyFill="1" applyBorder="1" applyAlignment="1">
      <alignment horizontal="center"/>
    </xf>
    <xf numFmtId="172" fontId="17" fillId="0" borderId="27" xfId="8" applyNumberFormat="1" applyFont="1" applyBorder="1" applyAlignment="1">
      <alignment horizontal="center"/>
    </xf>
    <xf numFmtId="0" fontId="17" fillId="7" borderId="4" xfId="0" applyFont="1" applyFill="1" applyBorder="1"/>
    <xf numFmtId="0" fontId="17" fillId="7" borderId="24" xfId="0" applyFont="1" applyFill="1" applyBorder="1"/>
    <xf numFmtId="171" fontId="17" fillId="0" borderId="37" xfId="0" applyNumberFormat="1" applyFont="1" applyBorder="1" applyAlignment="1">
      <alignment horizontal="center" vertical="top"/>
    </xf>
    <xf numFmtId="172" fontId="17" fillId="0" borderId="62" xfId="8" applyNumberFormat="1" applyFont="1" applyBorder="1" applyAlignment="1">
      <alignment horizontal="center"/>
    </xf>
    <xf numFmtId="172" fontId="17" fillId="0" borderId="53" xfId="8" applyNumberFormat="1" applyFont="1" applyBorder="1" applyAlignment="1">
      <alignment horizontal="center"/>
    </xf>
    <xf numFmtId="171" fontId="17" fillId="0" borderId="63" xfId="0" applyNumberFormat="1" applyFont="1" applyBorder="1" applyAlignment="1">
      <alignment vertical="top"/>
    </xf>
    <xf numFmtId="171" fontId="17" fillId="0" borderId="61" xfId="0" applyNumberFormat="1" applyFont="1" applyBorder="1" applyAlignment="1">
      <alignment vertical="top"/>
    </xf>
    <xf numFmtId="171" fontId="17" fillId="0" borderId="15" xfId="0" applyNumberFormat="1" applyFont="1" applyBorder="1" applyAlignment="1">
      <alignment vertical="top"/>
    </xf>
    <xf numFmtId="171" fontId="0" fillId="0" borderId="0" xfId="0" applyNumberFormat="1"/>
    <xf numFmtId="172" fontId="0" fillId="0" borderId="0" xfId="0" applyNumberFormat="1"/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12" fillId="8" borderId="24" xfId="0" applyFont="1" applyFill="1" applyBorder="1" applyAlignment="1">
      <alignment horizontal="left" vertical="center" wrapText="1"/>
    </xf>
    <xf numFmtId="174" fontId="0" fillId="0" borderId="56" xfId="2" applyNumberFormat="1" applyFont="1" applyBorder="1" applyAlignment="1">
      <alignment horizontal="center" vertical="center" wrapText="1"/>
    </xf>
    <xf numFmtId="174" fontId="0" fillId="0" borderId="16" xfId="2" applyNumberFormat="1" applyFont="1" applyBorder="1" applyAlignment="1">
      <alignment horizontal="center" vertical="center" wrapText="1"/>
    </xf>
    <xf numFmtId="174" fontId="0" fillId="0" borderId="18" xfId="2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55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74" fontId="0" fillId="0" borderId="62" xfId="2" applyNumberFormat="1" applyFont="1" applyBorder="1" applyAlignment="1">
      <alignment horizontal="center" vertical="center" wrapText="1"/>
    </xf>
    <xf numFmtId="174" fontId="0" fillId="0" borderId="37" xfId="2" applyNumberFormat="1" applyFont="1" applyBorder="1" applyAlignment="1">
      <alignment horizontal="center" vertical="center" wrapText="1"/>
    </xf>
    <xf numFmtId="174" fontId="0" fillId="0" borderId="63" xfId="2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174" fontId="0" fillId="0" borderId="55" xfId="2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right" vertical="center"/>
    </xf>
    <xf numFmtId="0" fontId="19" fillId="0" borderId="43" xfId="0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58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31" xfId="0" applyFont="1" applyBorder="1" applyAlignment="1">
      <alignment horizontal="right" vertical="center"/>
    </xf>
    <xf numFmtId="0" fontId="30" fillId="0" borderId="0" xfId="0" applyFont="1"/>
  </cellXfs>
  <cellStyles count="17">
    <cellStyle name="Millares" xfId="1" builtinId="3"/>
    <cellStyle name="Millares 2" xfId="16"/>
    <cellStyle name="Millares 3" xfId="12"/>
    <cellStyle name="Moneda" xfId="2" builtinId="4"/>
    <cellStyle name="Moneda 2" xfId="15"/>
    <cellStyle name="Moneda 3" xfId="11"/>
    <cellStyle name="Normal" xfId="0" builtinId="0"/>
    <cellStyle name="Normal 2" xfId="13"/>
    <cellStyle name="Normal 3" xfId="10"/>
    <cellStyle name="Normal 5" xfId="9"/>
    <cellStyle name="Normal_Aux" xfId="4"/>
    <cellStyle name="Normal_Hoja1" xfId="3"/>
    <cellStyle name="Normal_IN-01-10" xfId="6"/>
    <cellStyle name="Normal_IN-09-06" xfId="7"/>
    <cellStyle name="Normal_IN-11-08" xfId="5"/>
    <cellStyle name="Porcentaje" xfId="8" builtinId="5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INVERSIONES ACUMULADAS</a:t>
            </a:r>
          </a:p>
        </c:rich>
      </c:tx>
      <c:layout>
        <c:manualLayout>
          <c:xMode val="edge"/>
          <c:yMode val="edge"/>
          <c:x val="0.37196642685851322"/>
          <c:y val="4.1666666666666664E-2"/>
        </c:manualLayout>
      </c:layout>
      <c:overlay val="0"/>
      <c:spPr>
        <a:noFill/>
        <a:ln w="158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AR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'Plan de Trabajo y Curva de Inv.'!$G$28:$G$32</c15:sqref>
                  </c15:fullRef>
                </c:ext>
              </c:extLst>
              <c:f>'Plan de Trabajo y Curva de Inv.'!$G$29:$G$32</c:f>
              <c:strCache>
                <c:ptCount val="4"/>
                <c:pt idx="0">
                  <c:v>Semana 1</c:v>
                </c:pt>
                <c:pt idx="1">
                  <c:v>Semana 2</c:v>
                </c:pt>
                <c:pt idx="2">
                  <c:v>Semana 3</c:v>
                </c:pt>
                <c:pt idx="3">
                  <c:v>Semana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de Trabajo y Curva de Inv.'!$H$28:$H$32</c15:sqref>
                  </c15:fullRef>
                </c:ext>
              </c:extLst>
              <c:f>'Plan de Trabajo y Curva de Inv.'!$H$29:$H$32</c:f>
              <c:numCache>
                <c:formatCode>_-[$$-2C0A]* #,##0.00_-;\-[$$-2C0A]* #,##0.00_-;_-[$$-2C0A]* "-"??_-;_-@_-</c:formatCode>
                <c:ptCount val="4"/>
                <c:pt idx="0">
                  <c:v>195236.77348</c:v>
                </c:pt>
                <c:pt idx="1">
                  <c:v>456910.32044000004</c:v>
                </c:pt>
                <c:pt idx="2">
                  <c:v>1241930.96132</c:v>
                </c:pt>
                <c:pt idx="3">
                  <c:v>1400367.7348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947-44F3-A972-D4C38FC2C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755296"/>
        <c:axId val="264896152"/>
      </c:lineChart>
      <c:catAx>
        <c:axId val="22275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264896152"/>
        <c:crosses val="autoZero"/>
        <c:auto val="1"/>
        <c:lblAlgn val="ctr"/>
        <c:lblOffset val="100"/>
        <c:noMultiLvlLbl val="0"/>
      </c:catAx>
      <c:valAx>
        <c:axId val="26489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_-[$$-2C0A]* #,##0_-;\-[$$-2C0A]* #,##0_-;_-[$$-2C0A]* &quot;-&quot;_-;_-@_-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AR"/>
          </a:p>
        </c:txPr>
        <c:crossAx val="222755296"/>
        <c:crosses val="autoZero"/>
        <c:crossBetween val="between"/>
      </c:valAx>
      <c:spPr>
        <a:noFill/>
        <a:ln w="158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133350</xdr:rowOff>
    </xdr:from>
    <xdr:to>
      <xdr:col>4</xdr:col>
      <xdr:colOff>419100</xdr:colOff>
      <xdr:row>6</xdr:row>
      <xdr:rowOff>133350</xdr:rowOff>
    </xdr:to>
    <xdr:pic>
      <xdr:nvPicPr>
        <xdr:cNvPr id="7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48958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28574</xdr:rowOff>
    </xdr:from>
    <xdr:to>
      <xdr:col>5</xdr:col>
      <xdr:colOff>42588</xdr:colOff>
      <xdr:row>8</xdr:row>
      <xdr:rowOff>142875</xdr:rowOff>
    </xdr:to>
    <xdr:pic>
      <xdr:nvPicPr>
        <xdr:cNvPr id="6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52424"/>
          <a:ext cx="5471838" cy="1085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57150</xdr:rowOff>
    </xdr:from>
    <xdr:to>
      <xdr:col>4</xdr:col>
      <xdr:colOff>89928</xdr:colOff>
      <xdr:row>6</xdr:row>
      <xdr:rowOff>152400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19075"/>
          <a:ext cx="524295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6</xdr:col>
      <xdr:colOff>933450</xdr:colOff>
      <xdr:row>7</xdr:row>
      <xdr:rowOff>0</xdr:rowOff>
    </xdr:to>
    <xdr:pic>
      <xdr:nvPicPr>
        <xdr:cNvPr id="3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61925"/>
          <a:ext cx="489585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161924</xdr:rowOff>
    </xdr:from>
    <xdr:to>
      <xdr:col>4</xdr:col>
      <xdr:colOff>342900</xdr:colOff>
      <xdr:row>7</xdr:row>
      <xdr:rowOff>34022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61924"/>
          <a:ext cx="5067300" cy="1005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275166</xdr:colOff>
      <xdr:row>33</xdr:row>
      <xdr:rowOff>31750</xdr:rowOff>
    </xdr:from>
    <xdr:to>
      <xdr:col>12</xdr:col>
      <xdr:colOff>190500</xdr:colOff>
      <xdr:row>58</xdr:row>
      <xdr:rowOff>158749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582082</xdr:colOff>
      <xdr:row>0</xdr:row>
      <xdr:rowOff>0</xdr:rowOff>
    </xdr:from>
    <xdr:to>
      <xdr:col>4</xdr:col>
      <xdr:colOff>709082</xdr:colOff>
      <xdr:row>7</xdr:row>
      <xdr:rowOff>0</xdr:rowOff>
    </xdr:to>
    <xdr:pic>
      <xdr:nvPicPr>
        <xdr:cNvPr id="4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082" y="0"/>
          <a:ext cx="6021917" cy="111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UYA\14-IRUYA-14%20Ago%2018\IRUYA%20-%202018\AP%20-%20IRUYA%20%20-JUNIO%20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C&#200;SAR%20ZAMORA/Documents/Consorcio%20Lajitas/Proyecto/AP%20Consorcio%20Las%20Lajitas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Zamora/Documents/SRH/Misi&#243;n%20La%20Paz%20-%20Defensas%20Meandro%202016/REVISI&#210;N%20OCTUBRE%202016/AP%20Defensas%20Mision%20La%20Paz%20%20REV1%20OC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GASTACO\PROY%20DEF%20PUENTE\Precios%20testigo%20AGOSTO%202018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amora/Mis%20documentos/Julio%20Zamora/Palo%20Pintado/Proyecto%20Ejecutivo/Computo%20y%20Presupuest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Zamora/Documents/SRH/Iruya/Emergencia%20Febrero%202017/Emergencia%202017%20Iruy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C&#200;SAR%20ZAMORA/Documents/R&#237;o%20Tartagal/Reparaciones%202014/Proyecto/AP%20reparaciones%20Rio%20Tartagal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UYA\13-IRUYA-15%20may18\Medalla%20Milagrosa\AP%20Iruya%202016%20-Medalla%20Milagros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Zamora/Documents/SRH/R&#237;o%20Toro/R&#237;o%20Toro%202015/AP%20Umbral-defensas%20R&#237;o%20Toro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O%20C&#200;SAR%20ZAMORA/Documents/Iruya/Umbrales%202017/Iruya%20Emergencia%20Septiembre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UYA\13-IRUYA-15%20may18\Colanzuli%20Mov%20Suelos%202018\IRUYAPM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 4"/>
      <sheetName val="replanteo"/>
      <sheetName val="rip rap"/>
      <sheetName val="carpeta niv."/>
      <sheetName val="Cómp. UC"/>
      <sheetName val="Terraplén UC"/>
      <sheetName val="Ciclópeo UC"/>
      <sheetName val="Mampostería UC"/>
      <sheetName val="Pto. UC"/>
      <sheetName val="Plan y Curva UC"/>
      <sheetName val="Comp. MS"/>
      <sheetName val="Movilización MS"/>
      <sheetName val="Excavacion MS"/>
      <sheetName val="Pto. MS"/>
      <sheetName val="Plan y Curva MS"/>
      <sheetName val="Cómp. MM"/>
      <sheetName val="Movilización MM"/>
      <sheetName val="Replanteo MM"/>
      <sheetName val="Excavación MM"/>
      <sheetName val="Mampostería MM"/>
      <sheetName val="Gaviones MM"/>
      <sheetName val="Pto. MM"/>
      <sheetName val="Plan y Curva MM"/>
    </sheetNames>
    <sheetDataSet>
      <sheetData sheetId="0"/>
      <sheetData sheetId="1">
        <row r="8">
          <cell r="B8" t="str">
            <v>ac.002</v>
          </cell>
          <cell r="C8" t="str">
            <v>ALAMBRE DE PUAS X 500 M.</v>
          </cell>
          <cell r="D8" t="str">
            <v>rollo</v>
          </cell>
          <cell r="E8">
            <v>1949.4543466820887</v>
          </cell>
        </row>
        <row r="9">
          <cell r="B9" t="str">
            <v>ac.009</v>
          </cell>
          <cell r="C9" t="str">
            <v>HIERRO TORSIONADO DIAM. 4,2MM</v>
          </cell>
          <cell r="D9" t="str">
            <v>kg</v>
          </cell>
          <cell r="E9">
            <v>31.591646640286008</v>
          </cell>
        </row>
        <row r="10">
          <cell r="B10" t="str">
            <v>ac.010</v>
          </cell>
          <cell r="C10" t="str">
            <v>HIERRO TORSIONADO DIAM. 6MM</v>
          </cell>
          <cell r="D10" t="str">
            <v>kg</v>
          </cell>
          <cell r="E10">
            <v>29.888615360361065</v>
          </cell>
        </row>
        <row r="11">
          <cell r="B11" t="str">
            <v>ac.011</v>
          </cell>
          <cell r="C11" t="str">
            <v>HIERRO TORSIONADO DIAM. 8MM</v>
          </cell>
          <cell r="D11" t="str">
            <v>kg</v>
          </cell>
          <cell r="E11">
            <v>30.303668765992015</v>
          </cell>
        </row>
        <row r="12">
          <cell r="B12" t="str">
            <v>ac.012</v>
          </cell>
          <cell r="C12" t="str">
            <v>HIERRO TORSIONADO DIAM. 12MM</v>
          </cell>
          <cell r="D12" t="str">
            <v>kg</v>
          </cell>
          <cell r="E12">
            <v>28.608364995115149</v>
          </cell>
        </row>
        <row r="13">
          <cell r="B13" t="str">
            <v>ac.013</v>
          </cell>
          <cell r="C13" t="str">
            <v>HIERRO TORSIONADO DIAM. 16MM</v>
          </cell>
          <cell r="D13" t="str">
            <v>kg</v>
          </cell>
          <cell r="E13">
            <v>30.642617697144352</v>
          </cell>
        </row>
        <row r="14">
          <cell r="B14" t="str">
            <v>ac.014</v>
          </cell>
          <cell r="C14" t="str">
            <v>HIERRO LISO HERRERO DE 10 MM.</v>
          </cell>
          <cell r="D14" t="str">
            <v>kg</v>
          </cell>
          <cell r="E14">
            <v>32.314680527071488</v>
          </cell>
        </row>
        <row r="15">
          <cell r="B15" t="str">
            <v>ac.015</v>
          </cell>
          <cell r="C15" t="str">
            <v>HIERRO MEJORADO DE 10 MM.</v>
          </cell>
          <cell r="D15" t="str">
            <v>kg</v>
          </cell>
          <cell r="E15">
            <v>29.702419834971945</v>
          </cell>
        </row>
        <row r="16">
          <cell r="B16" t="str">
            <v>ac.016</v>
          </cell>
          <cell r="C16" t="str">
            <v>ACERO EN BARRAS 10 MM</v>
          </cell>
          <cell r="D16" t="str">
            <v>tn</v>
          </cell>
          <cell r="E16">
            <v>27315.933868599932</v>
          </cell>
        </row>
        <row r="17">
          <cell r="B17" t="str">
            <v>ac.029</v>
          </cell>
          <cell r="C17" t="str">
            <v>ELECTRODOS 2,5 MM</v>
          </cell>
          <cell r="D17" t="str">
            <v>kg</v>
          </cell>
          <cell r="E17">
            <v>58.653856207556416</v>
          </cell>
        </row>
        <row r="18">
          <cell r="B18" t="str">
            <v>ac.030</v>
          </cell>
          <cell r="C18" t="str">
            <v>MALLA SIMA R92</v>
          </cell>
          <cell r="D18" t="str">
            <v>kg</v>
          </cell>
          <cell r="E18">
            <v>51.919443803725983</v>
          </cell>
        </row>
        <row r="19">
          <cell r="B19" t="str">
            <v>ac.034</v>
          </cell>
          <cell r="C19" t="str">
            <v>METAL DESPLEGADO 0.75MX2.00M.</v>
          </cell>
          <cell r="D19" t="str">
            <v>u</v>
          </cell>
          <cell r="E19">
            <v>52.92866585593989</v>
          </cell>
        </row>
        <row r="20">
          <cell r="B20" t="str">
            <v>ac.040</v>
          </cell>
          <cell r="C20" t="str">
            <v>MALLA SIMA Q92</v>
          </cell>
          <cell r="D20" t="str">
            <v>kg</v>
          </cell>
          <cell r="E20">
            <v>45.303808288523747</v>
          </cell>
        </row>
        <row r="21">
          <cell r="B21" t="str">
            <v>ac.050</v>
          </cell>
          <cell r="C21" t="str">
            <v>CLAVOS P.P. 2"</v>
          </cell>
          <cell r="D21" t="str">
            <v>kg</v>
          </cell>
          <cell r="E21">
            <v>51.244635762987834</v>
          </cell>
        </row>
        <row r="22">
          <cell r="B22" t="str">
            <v>ac.051</v>
          </cell>
          <cell r="C22" t="str">
            <v>CLAVOS P.P. 2 1/2"</v>
          </cell>
          <cell r="D22" t="str">
            <v>kg</v>
          </cell>
          <cell r="E22">
            <v>48.150280145166185</v>
          </cell>
        </row>
        <row r="23">
          <cell r="B23" t="str">
            <v>ac.052</v>
          </cell>
          <cell r="C23" t="str">
            <v>CLAVOS P.P. 1"</v>
          </cell>
          <cell r="D23" t="str">
            <v>kg</v>
          </cell>
          <cell r="E23">
            <v>58.746518962726917</v>
          </cell>
        </row>
        <row r="24">
          <cell r="B24" t="str">
            <v>ac.053</v>
          </cell>
          <cell r="C24" t="str">
            <v>CLAVOS CABEZA DE PLOMO 3"</v>
          </cell>
          <cell r="D24" t="str">
            <v>kg</v>
          </cell>
          <cell r="E24">
            <v>97.694936272849915</v>
          </cell>
        </row>
        <row r="25">
          <cell r="B25" t="str">
            <v>ac.060</v>
          </cell>
          <cell r="C25" t="str">
            <v>ALAMBRE ROMBOIDAL 150X50X14</v>
          </cell>
          <cell r="D25" t="str">
            <v>m</v>
          </cell>
          <cell r="E25">
            <v>117.0003446200177</v>
          </cell>
        </row>
        <row r="26">
          <cell r="B26" t="str">
            <v>ac.061</v>
          </cell>
          <cell r="C26" t="str">
            <v>ALAMBRE NEGRO Nº16</v>
          </cell>
          <cell r="D26" t="str">
            <v>kg</v>
          </cell>
          <cell r="E26">
            <v>51.967989487911545</v>
          </cell>
        </row>
        <row r="27">
          <cell r="B27" t="str">
            <v>ac.062</v>
          </cell>
          <cell r="C27" t="str">
            <v>ALAMBRE NEGRO N°14</v>
          </cell>
          <cell r="D27" t="str">
            <v>kg</v>
          </cell>
          <cell r="E27">
            <v>54.266452491264403</v>
          </cell>
        </row>
        <row r="28">
          <cell r="B28" t="str">
            <v>ac.070</v>
          </cell>
          <cell r="C28" t="str">
            <v>ALAMBRE GALVANIZ. 16/14</v>
          </cell>
          <cell r="D28" t="str">
            <v>m</v>
          </cell>
          <cell r="E28">
            <v>3.0243119386720405</v>
          </cell>
        </row>
        <row r="29">
          <cell r="B29" t="str">
            <v>ac.071</v>
          </cell>
          <cell r="C29" t="str">
            <v>ALAMBRE GALVANIZ. 17/15</v>
          </cell>
          <cell r="D29" t="str">
            <v>m</v>
          </cell>
          <cell r="E29">
            <v>3.272306421340557</v>
          </cell>
        </row>
        <row r="30">
          <cell r="B30" t="str">
            <v>ac.072</v>
          </cell>
          <cell r="C30" t="str">
            <v>ALAMBRE GALVANIZADO N° 14</v>
          </cell>
          <cell r="D30" t="str">
            <v>kg</v>
          </cell>
          <cell r="E30">
            <v>68.13248454545996</v>
          </cell>
        </row>
        <row r="31">
          <cell r="B31" t="str">
            <v>ac.073</v>
          </cell>
          <cell r="C31" t="str">
            <v>ALAMBRE TEJIDO 2" X 2 MTS 2"-200-10-14</v>
          </cell>
          <cell r="D31" t="str">
            <v>m</v>
          </cell>
          <cell r="E31">
            <v>172.64936031314232</v>
          </cell>
        </row>
        <row r="32">
          <cell r="B32" t="str">
            <v>ac.080</v>
          </cell>
          <cell r="C32" t="str">
            <v>HIERRO PLANCHUELA 1/2"X1/8"</v>
          </cell>
          <cell r="D32" t="str">
            <v>m</v>
          </cell>
          <cell r="E32">
            <v>11.663192898756174</v>
          </cell>
        </row>
        <row r="33">
          <cell r="B33" t="str">
            <v>ac.081</v>
          </cell>
          <cell r="C33" t="str">
            <v>HIERRO PLANCHUELA 5/8"X1/8"</v>
          </cell>
          <cell r="D33" t="str">
            <v>m</v>
          </cell>
          <cell r="E33">
            <v>13.698595243851154</v>
          </cell>
        </row>
        <row r="34">
          <cell r="B34" t="str">
            <v>ac.089</v>
          </cell>
          <cell r="C34" t="str">
            <v>GANCHO "J" P/CHAPA GALVANIZADA DE 0,50</v>
          </cell>
          <cell r="D34" t="str">
            <v>u</v>
          </cell>
          <cell r="E34">
            <v>6.7261295067599773</v>
          </cell>
        </row>
        <row r="35">
          <cell r="B35" t="str">
            <v>ac.090</v>
          </cell>
          <cell r="C35" t="str">
            <v>GANCHO P/ALAMBRE TEJIDO 3/8"X200 MM</v>
          </cell>
          <cell r="D35" t="str">
            <v>u</v>
          </cell>
          <cell r="E35">
            <v>19.312043712492368</v>
          </cell>
        </row>
        <row r="36">
          <cell r="B36" t="str">
            <v>ac.091</v>
          </cell>
          <cell r="C36" t="str">
            <v>TORNIQUETAS Nº7 AEREA</v>
          </cell>
          <cell r="D36" t="str">
            <v>u</v>
          </cell>
          <cell r="E36">
            <v>74.673133210946517</v>
          </cell>
        </row>
        <row r="37">
          <cell r="B37" t="str">
            <v>ac.092</v>
          </cell>
          <cell r="C37" t="str">
            <v>TIRAFONDO 6,5 MM X 3"</v>
          </cell>
          <cell r="D37" t="str">
            <v>u</v>
          </cell>
          <cell r="E37">
            <v>4.1753545941718349</v>
          </cell>
        </row>
        <row r="38">
          <cell r="B38" t="str">
            <v>ac.093</v>
          </cell>
          <cell r="C38" t="str">
            <v>ACERO P/PRETENS. Ø 7 MM</v>
          </cell>
          <cell r="D38" t="str">
            <v>tn</v>
          </cell>
          <cell r="E38">
            <v>35741.572436357928</v>
          </cell>
        </row>
        <row r="39">
          <cell r="B39" t="str">
            <v>ac.100</v>
          </cell>
          <cell r="C39" t="str">
            <v>HIERRO TORSIONADO DIAM. 20MM</v>
          </cell>
          <cell r="D39" t="str">
            <v>kg</v>
          </cell>
          <cell r="E39">
            <v>30.107056747153106</v>
          </cell>
        </row>
        <row r="40">
          <cell r="B40" t="str">
            <v>ac.101</v>
          </cell>
          <cell r="C40" t="str">
            <v>HIERRO TORSIONADO DE 14MM</v>
          </cell>
          <cell r="D40" t="str">
            <v>kg</v>
          </cell>
          <cell r="E40">
            <v>29.732955164012676</v>
          </cell>
        </row>
        <row r="41">
          <cell r="B41" t="str">
            <v>ac.102</v>
          </cell>
          <cell r="C41" t="str">
            <v>HIERRO LISO HERRERO DE 6 MM - 12 MTS</v>
          </cell>
          <cell r="D41" t="str">
            <v>barra</v>
          </cell>
          <cell r="E41">
            <v>87.502754937064566</v>
          </cell>
        </row>
        <row r="42">
          <cell r="B42" t="str">
            <v>ac.103</v>
          </cell>
          <cell r="C42" t="str">
            <v>HIERRO LISO HERRERO DE 8 MM - 12 MTS</v>
          </cell>
          <cell r="D42" t="str">
            <v>barra</v>
          </cell>
          <cell r="E42">
            <v>151.03074044057652</v>
          </cell>
        </row>
        <row r="43">
          <cell r="B43" t="str">
            <v>ac.104</v>
          </cell>
          <cell r="C43" t="str">
            <v>HIERRO LISO HERRERO DE 12 MM - 12 MTS</v>
          </cell>
          <cell r="D43" t="str">
            <v>barra</v>
          </cell>
          <cell r="E43">
            <v>334.08302908900401</v>
          </cell>
        </row>
        <row r="44">
          <cell r="B44" t="str">
            <v>ac.105</v>
          </cell>
          <cell r="C44" t="str">
            <v>HIERRO LISO HERRERO DE 16 MM - 12 MTS</v>
          </cell>
          <cell r="D44" t="str">
            <v>barra</v>
          </cell>
          <cell r="E44">
            <v>589.41932143890926</v>
          </cell>
        </row>
        <row r="45">
          <cell r="B45" t="str">
            <v>ac.106</v>
          </cell>
          <cell r="C45" t="str">
            <v>ELECTRODOS 3,25MM CONARCO PUNTA AZUL</v>
          </cell>
          <cell r="D45" t="str">
            <v>kg</v>
          </cell>
          <cell r="E45">
            <v>84.891926356544744</v>
          </cell>
        </row>
        <row r="46">
          <cell r="B46" t="str">
            <v>ac.107</v>
          </cell>
          <cell r="C46" t="str">
            <v>ELECTRODOS 3,25MM CONARCO PUNTA NARANJA</v>
          </cell>
          <cell r="D46" t="str">
            <v>kg</v>
          </cell>
          <cell r="E46">
            <v>126.63810086223985</v>
          </cell>
        </row>
        <row r="47">
          <cell r="B47" t="str">
            <v>ac.111</v>
          </cell>
          <cell r="C47" t="str">
            <v>GANCHO "J" P/CHAPA GALVANIZADA    DE 60MM</v>
          </cell>
          <cell r="D47" t="str">
            <v>u</v>
          </cell>
          <cell r="E47">
            <v>10.366674060519802</v>
          </cell>
        </row>
        <row r="48">
          <cell r="B48" t="str">
            <v>ac.116</v>
          </cell>
          <cell r="C48" t="str">
            <v>CAÑO ESTRUCTURAL 25X25X1,6 X 6 M</v>
          </cell>
          <cell r="D48" t="str">
            <v>m</v>
          </cell>
          <cell r="E48">
            <v>48.927796654187894</v>
          </cell>
        </row>
        <row r="49">
          <cell r="B49" t="str">
            <v>ac.117</v>
          </cell>
          <cell r="C49" t="str">
            <v>CAÑO ESTRUCTURAL REDONDO 2"X1,2 X 6 M</v>
          </cell>
          <cell r="D49" t="str">
            <v>m</v>
          </cell>
          <cell r="E49">
            <v>64.103070880895402</v>
          </cell>
        </row>
        <row r="50">
          <cell r="B50" t="str">
            <v>ac.118</v>
          </cell>
          <cell r="C50" t="str">
            <v>CAÑO ESTRUCTURAL REDONDO 2 - 1/2"X1,6 X 6 M</v>
          </cell>
          <cell r="D50" t="str">
            <v>m</v>
          </cell>
          <cell r="E50">
            <v>102.71779829880501</v>
          </cell>
        </row>
        <row r="51">
          <cell r="B51" t="str">
            <v>ac.119</v>
          </cell>
          <cell r="C51" t="str">
            <v>HIERRO ANGULO 3/4 X 1/8 X 6M</v>
          </cell>
          <cell r="D51" t="str">
            <v>m</v>
          </cell>
          <cell r="E51">
            <v>29.927535537997198</v>
          </cell>
        </row>
        <row r="52">
          <cell r="B52" t="str">
            <v>ac.120</v>
          </cell>
          <cell r="C52" t="str">
            <v>HIERRO ANGULO 2 X 3/16 X 6M</v>
          </cell>
          <cell r="D52" t="str">
            <v>m</v>
          </cell>
          <cell r="E52">
            <v>92.139691695003918</v>
          </cell>
        </row>
        <row r="53">
          <cell r="B53" t="str">
            <v>ac.121</v>
          </cell>
          <cell r="C53" t="str">
            <v>HIERRO ANGULO 1-1/2 X 3/16 X 6M</v>
          </cell>
          <cell r="D53" t="str">
            <v>m</v>
          </cell>
          <cell r="E53">
            <v>77.49849060443735</v>
          </cell>
        </row>
        <row r="54">
          <cell r="B54" t="str">
            <v>ac.200</v>
          </cell>
          <cell r="C54" t="str">
            <v>TORNILLOS T1 X 100</v>
          </cell>
          <cell r="D54" t="str">
            <v>u</v>
          </cell>
          <cell r="E54">
            <v>134.28030573414941</v>
          </cell>
        </row>
        <row r="55">
          <cell r="B55" t="str">
            <v>ac.201</v>
          </cell>
          <cell r="C55" t="str">
            <v>TORNILLOS T2 X 100</v>
          </cell>
          <cell r="D55" t="str">
            <v>u</v>
          </cell>
          <cell r="E55">
            <v>100.80790911110722</v>
          </cell>
        </row>
        <row r="56">
          <cell r="B56" t="str">
            <v>ac.500</v>
          </cell>
          <cell r="C56" t="str">
            <v>MALLA SIMA Q - 55 25X25</v>
          </cell>
          <cell r="D56" t="str">
            <v>m2</v>
          </cell>
          <cell r="E56">
            <v>39.262853505651066</v>
          </cell>
        </row>
        <row r="57">
          <cell r="B57" t="str">
            <v>ad.001</v>
          </cell>
          <cell r="C57" t="str">
            <v>ANTISOL NORMALIZADO</v>
          </cell>
          <cell r="D57" t="str">
            <v>l</v>
          </cell>
          <cell r="E57">
            <v>40.169122625908201</v>
          </cell>
        </row>
        <row r="58">
          <cell r="B58" t="str">
            <v>ad.002</v>
          </cell>
          <cell r="C58" t="str">
            <v>ACELERANTE DE FRAGÜE</v>
          </cell>
          <cell r="D58" t="str">
            <v>l</v>
          </cell>
          <cell r="E58">
            <v>39.30325783094753</v>
          </cell>
        </row>
        <row r="59">
          <cell r="B59" t="str">
            <v>ai.002</v>
          </cell>
          <cell r="C59" t="str">
            <v>MEMBRANA S/ALUMINIO 4 MM ESPESOR</v>
          </cell>
          <cell r="D59" t="str">
            <v>m2</v>
          </cell>
          <cell r="E59">
            <v>99.982313627963293</v>
          </cell>
        </row>
        <row r="60">
          <cell r="B60" t="str">
            <v>ai.004</v>
          </cell>
          <cell r="C60" t="str">
            <v>HIDRÓFUGO CERECITA IGGAM</v>
          </cell>
          <cell r="D60" t="str">
            <v>l</v>
          </cell>
          <cell r="E60">
            <v>19.14192784483409</v>
          </cell>
        </row>
        <row r="61">
          <cell r="B61" t="str">
            <v>ai.005</v>
          </cell>
          <cell r="C61" t="str">
            <v>MEMBRANA B/TEJAS C/AISLAC. TÉRMICA TBA5</v>
          </cell>
          <cell r="D61" t="str">
            <v>m2</v>
          </cell>
          <cell r="E61">
            <v>112.23094230778896</v>
          </cell>
        </row>
        <row r="62">
          <cell r="B62" t="str">
            <v>ai.006</v>
          </cell>
          <cell r="C62" t="str">
            <v xml:space="preserve">MEMBRANA C/ALUMINIO 4MM - 10M </v>
          </cell>
          <cell r="D62" t="str">
            <v>m2</v>
          </cell>
          <cell r="E62">
            <v>86.514905571723133</v>
          </cell>
        </row>
        <row r="63">
          <cell r="B63" t="str">
            <v>ai.007</v>
          </cell>
          <cell r="C63" t="str">
            <v>ASFALTO PLÁSTICO P/JUNTAS DE PAVIMENTO</v>
          </cell>
          <cell r="D63" t="str">
            <v>kg</v>
          </cell>
          <cell r="E63">
            <v>55.642093647118678</v>
          </cell>
        </row>
        <row r="64">
          <cell r="B64" t="str">
            <v>ai.009</v>
          </cell>
          <cell r="C64" t="str">
            <v>PLÁSTICO 100 MICRONES</v>
          </cell>
          <cell r="D64" t="str">
            <v>m2</v>
          </cell>
          <cell r="E64">
            <v>5.065595684347131</v>
          </cell>
        </row>
        <row r="65">
          <cell r="B65" t="str">
            <v>ai.010</v>
          </cell>
          <cell r="C65" t="str">
            <v>MASILLA</v>
          </cell>
          <cell r="D65" t="str">
            <v>kg</v>
          </cell>
          <cell r="E65">
            <v>15.251394035317986</v>
          </cell>
        </row>
        <row r="66">
          <cell r="B66" t="str">
            <v>ai.011</v>
          </cell>
          <cell r="C66" t="str">
            <v>MEMBRANA HDPE 60 ESP. 1,5 MM, LISA, CALIDAD GM13 (M2)</v>
          </cell>
          <cell r="D66" t="str">
            <v>m2</v>
          </cell>
          <cell r="E66">
            <v>97.358987390952393</v>
          </cell>
        </row>
        <row r="67">
          <cell r="B67" t="str">
            <v>ai.012</v>
          </cell>
          <cell r="C67" t="str">
            <v>PINTURA ASFÁLTICA BASE ACUOSA</v>
          </cell>
          <cell r="D67" t="str">
            <v>l</v>
          </cell>
          <cell r="E67">
            <v>28.38495809755371</v>
          </cell>
        </row>
        <row r="68">
          <cell r="B68" t="str">
            <v>ai.014</v>
          </cell>
          <cell r="C68" t="str">
            <v>POLIESTIRENO EXPANDIDO 20 MM</v>
          </cell>
          <cell r="D68" t="str">
            <v>m2</v>
          </cell>
          <cell r="E68">
            <v>77.834393763845142</v>
          </cell>
        </row>
        <row r="69">
          <cell r="B69" t="str">
            <v>ai.017</v>
          </cell>
          <cell r="C69" t="str">
            <v>MICROESFERA DE VIDRIO</v>
          </cell>
          <cell r="D69" t="str">
            <v>kg</v>
          </cell>
          <cell r="E69">
            <v>9.8230500903654701</v>
          </cell>
        </row>
        <row r="70">
          <cell r="B70" t="str">
            <v>ai.018</v>
          </cell>
          <cell r="C70" t="str">
            <v>POLIESTIRENO EXPANDIDO 10 MM</v>
          </cell>
          <cell r="D70" t="str">
            <v>m2</v>
          </cell>
          <cell r="E70">
            <v>47.055608626484336</v>
          </cell>
        </row>
        <row r="71">
          <cell r="B71" t="str">
            <v>ai.055</v>
          </cell>
          <cell r="C71" t="str">
            <v>LADRILLO TELGOPOR H=12CM, LARGO=1M, ANCHO=42CM</v>
          </cell>
          <cell r="D71" t="str">
            <v>u</v>
          </cell>
          <cell r="E71">
            <v>127.10380038834381</v>
          </cell>
        </row>
        <row r="72">
          <cell r="B72" t="str">
            <v>ar.001</v>
          </cell>
          <cell r="C72" t="str">
            <v>ARENA GRUESA</v>
          </cell>
          <cell r="D72" t="str">
            <v>m3</v>
          </cell>
          <cell r="E72">
            <v>355.98501354281586</v>
          </cell>
        </row>
        <row r="73">
          <cell r="B73" t="str">
            <v>ar.002</v>
          </cell>
          <cell r="C73" t="str">
            <v>MATERIAL DE SUBBASE TAMAÑO MÁX=2"- VIAL</v>
          </cell>
          <cell r="D73" t="str">
            <v>m3</v>
          </cell>
          <cell r="E73">
            <v>445.53310613729064</v>
          </cell>
        </row>
        <row r="74">
          <cell r="B74" t="str">
            <v>ar.003</v>
          </cell>
          <cell r="C74" t="str">
            <v>RIPIO ZARANDEADO 1/3</v>
          </cell>
          <cell r="D74" t="str">
            <v>m3</v>
          </cell>
          <cell r="E74">
            <v>393.24431629741866</v>
          </cell>
        </row>
        <row r="75">
          <cell r="B75" t="str">
            <v>ar.004</v>
          </cell>
          <cell r="C75" t="str">
            <v>RIPIOSA</v>
          </cell>
          <cell r="D75" t="str">
            <v>m3</v>
          </cell>
          <cell r="E75">
            <v>391.78439091475474</v>
          </cell>
        </row>
        <row r="76">
          <cell r="B76" t="str">
            <v>ar.005</v>
          </cell>
          <cell r="C76" t="str">
            <v>ENLAME</v>
          </cell>
          <cell r="D76" t="str">
            <v>m3</v>
          </cell>
          <cell r="E76">
            <v>374.40647692124423</v>
          </cell>
        </row>
        <row r="77">
          <cell r="B77" t="str">
            <v>ar.006</v>
          </cell>
          <cell r="C77" t="str">
            <v>ARENA MEDIANA</v>
          </cell>
          <cell r="D77" t="str">
            <v>m3</v>
          </cell>
          <cell r="E77">
            <v>410.53428370808928</v>
          </cell>
        </row>
        <row r="78">
          <cell r="B78" t="str">
            <v>ar.007</v>
          </cell>
          <cell r="C78" t="str">
            <v>ARIDO P/BASE MAX 1 1/2"- VIAL</v>
          </cell>
          <cell r="D78" t="str">
            <v>m3</v>
          </cell>
          <cell r="E78">
            <v>368.44566179891672</v>
          </cell>
        </row>
        <row r="79">
          <cell r="B79" t="str">
            <v>ar.008</v>
          </cell>
          <cell r="C79" t="str">
            <v>MATERIAL DE SUBBASE TAMAÑO MÁX=11/2"-VIAL</v>
          </cell>
          <cell r="D79" t="str">
            <v>m3</v>
          </cell>
          <cell r="E79">
            <v>329.50055615468546</v>
          </cell>
        </row>
        <row r="80">
          <cell r="B80" t="str">
            <v>ar.009</v>
          </cell>
          <cell r="C80" t="str">
            <v>RIPIO LAVADO 1/5"</v>
          </cell>
          <cell r="D80" t="str">
            <v>m3</v>
          </cell>
          <cell r="E80">
            <v>434.95654925994893</v>
          </cell>
        </row>
        <row r="81">
          <cell r="B81" t="str">
            <v>ar.010</v>
          </cell>
          <cell r="C81" t="str">
            <v>PIEDRA BOLA</v>
          </cell>
          <cell r="D81" t="str">
            <v>m3</v>
          </cell>
          <cell r="E81">
            <v>449.3149359934435</v>
          </cell>
        </row>
        <row r="82">
          <cell r="B82" t="str">
            <v>ar.012</v>
          </cell>
          <cell r="C82" t="str">
            <v>RIPIO LAVADO 1/2</v>
          </cell>
          <cell r="D82" t="str">
            <v>m3</v>
          </cell>
          <cell r="E82">
            <v>397.45002377685483</v>
          </cell>
        </row>
        <row r="83">
          <cell r="B83" t="str">
            <v>ar.013</v>
          </cell>
          <cell r="C83" t="str">
            <v>ARENA FINA</v>
          </cell>
          <cell r="D83" t="str">
            <v>m3</v>
          </cell>
          <cell r="E83">
            <v>422.15250542771997</v>
          </cell>
        </row>
        <row r="84">
          <cell r="B84" t="str">
            <v>az.001</v>
          </cell>
          <cell r="C84" t="str">
            <v>AZULEJO 15X15 BLANCO</v>
          </cell>
          <cell r="D84" t="str">
            <v>m2</v>
          </cell>
          <cell r="E84">
            <v>104.99233404840794</v>
          </cell>
        </row>
        <row r="85">
          <cell r="B85" t="str">
            <v>bl.002</v>
          </cell>
          <cell r="C85" t="str">
            <v>BLOQUE DE H° DE 19 X 19 X 39</v>
          </cell>
          <cell r="D85" t="str">
            <v>u</v>
          </cell>
          <cell r="E85">
            <v>31.7080353917992</v>
          </cell>
        </row>
        <row r="86">
          <cell r="B86" t="str">
            <v>bl.003</v>
          </cell>
          <cell r="C86" t="str">
            <v>VIGUETAS PRETENSADAS 3.90 M.</v>
          </cell>
          <cell r="D86" t="str">
            <v>m</v>
          </cell>
          <cell r="E86">
            <v>78.51933216919771</v>
          </cell>
        </row>
        <row r="87">
          <cell r="B87" t="str">
            <v>bl.004</v>
          </cell>
          <cell r="C87" t="str">
            <v>BLOQUE DE H° DE 15X20X40</v>
          </cell>
          <cell r="D87" t="str">
            <v>u</v>
          </cell>
          <cell r="E87">
            <v>21.061585703708115</v>
          </cell>
        </row>
        <row r="88">
          <cell r="B88" t="str">
            <v>bl.005</v>
          </cell>
          <cell r="C88" t="str">
            <v>VIGUETAS PRETENSADAS 3.80 M.</v>
          </cell>
          <cell r="D88" t="str">
            <v>m</v>
          </cell>
          <cell r="E88">
            <v>82.522859181805515</v>
          </cell>
        </row>
        <row r="89">
          <cell r="B89" t="str">
            <v>bl.006</v>
          </cell>
          <cell r="C89" t="str">
            <v>VIGUETAS PRETENSADAS 4.00 M.</v>
          </cell>
          <cell r="D89" t="str">
            <v>m</v>
          </cell>
          <cell r="E89">
            <v>91.791977806089008</v>
          </cell>
        </row>
        <row r="90">
          <cell r="B90" t="str">
            <v>ca.001</v>
          </cell>
          <cell r="C90" t="str">
            <v>PUERTA TABLERO 0.90 X 2.00 CEDRO</v>
          </cell>
          <cell r="D90" t="str">
            <v>u</v>
          </cell>
          <cell r="E90">
            <v>6981.7578107843374</v>
          </cell>
        </row>
        <row r="91">
          <cell r="B91" t="str">
            <v>ca.003</v>
          </cell>
          <cell r="C91" t="str">
            <v xml:space="preserve">CERRADURA DE SEGURIDAD </v>
          </cell>
          <cell r="D91" t="str">
            <v>u</v>
          </cell>
          <cell r="E91">
            <v>372.93941816559266</v>
          </cell>
        </row>
        <row r="92">
          <cell r="B92" t="str">
            <v>ca.008</v>
          </cell>
          <cell r="C92" t="str">
            <v>PUERTA PLACA 0,70 X 2,00 PINO C/MARCO METÁLICO</v>
          </cell>
          <cell r="D92" t="str">
            <v>u</v>
          </cell>
          <cell r="E92">
            <v>1710.3644012241016</v>
          </cell>
        </row>
        <row r="93">
          <cell r="B93" t="str">
            <v>ca.013</v>
          </cell>
          <cell r="C93" t="str">
            <v>VENTANA 2 H. ABRIR C/MCO.MET. 1,20X1,10 Y CELOSÍA METÁLICA BWG 20</v>
          </cell>
          <cell r="D93" t="str">
            <v>u</v>
          </cell>
          <cell r="E93">
            <v>6510.3168056686873</v>
          </cell>
        </row>
        <row r="94">
          <cell r="B94" t="str">
            <v>ca.013b</v>
          </cell>
          <cell r="C94" t="str">
            <v>VENTANA 2 H. ABRIR C/MCO.MET. 1,20X1,10</v>
          </cell>
          <cell r="D94" t="str">
            <v>u</v>
          </cell>
          <cell r="E94">
            <v>2244.9252627286974</v>
          </cell>
        </row>
        <row r="95">
          <cell r="B95" t="str">
            <v>ca.020</v>
          </cell>
          <cell r="C95" t="str">
            <v>VENTANA 2H DE ABRIR ALUM. NATURAL 1,2X1,2 C/CRISTAL FLOAT 4MM INCOLORO</v>
          </cell>
          <cell r="D95" t="str">
            <v>u</v>
          </cell>
          <cell r="E95">
            <v>5614.4212815459987</v>
          </cell>
        </row>
        <row r="96">
          <cell r="B96" t="str">
            <v>ca.030</v>
          </cell>
          <cell r="C96" t="str">
            <v>VENTANA 2H DE ABRIR ALUM. ANODIZ. 1,2X1,2 C/CRISTAL FLOAT 4MM INCOLORO</v>
          </cell>
          <cell r="D96" t="str">
            <v>u</v>
          </cell>
          <cell r="E96">
            <v>5614.4212815459987</v>
          </cell>
        </row>
        <row r="97">
          <cell r="B97" t="str">
            <v>ca.102</v>
          </cell>
          <cell r="C97" t="str">
            <v>VENTANA 2 H. ABRIR C/MCO.MET. 1,20X1,50 Y CELOSÍA METÁLICA BWG 20</v>
          </cell>
          <cell r="D97" t="str">
            <v>u</v>
          </cell>
          <cell r="E97">
            <v>6763.34794291453</v>
          </cell>
        </row>
        <row r="98">
          <cell r="B98" t="str">
            <v>ca.103</v>
          </cell>
          <cell r="C98" t="str">
            <v>VENTANA 2 H. ABRIR C/MCO.MET. 1,20X1,10 Y CELOSÍA TABLILLA DE MADERA</v>
          </cell>
          <cell r="D98" t="str">
            <v>u</v>
          </cell>
          <cell r="E98">
            <v>5760.0656016243502</v>
          </cell>
        </row>
        <row r="99">
          <cell r="B99" t="str">
            <v>ca.104</v>
          </cell>
          <cell r="C99" t="str">
            <v>VENTANA 2 H. ABRIR C/MCO.MET. 1,20X1,50 Y CELOSÍA TABLILLA DE MADERA</v>
          </cell>
          <cell r="D99" t="str">
            <v>u</v>
          </cell>
          <cell r="E99">
            <v>6751.7933453118294</v>
          </cell>
        </row>
        <row r="100">
          <cell r="B100" t="str">
            <v>ca.107</v>
          </cell>
          <cell r="C100" t="str">
            <v>VENTANA 0.60X0.80 PAÑO FIJO INF. Y AEREADOR ALUM 3 ALETAS C/REJA C.EST</v>
          </cell>
          <cell r="D100" t="str">
            <v>u</v>
          </cell>
          <cell r="E100">
            <v>1173.5635831597758</v>
          </cell>
        </row>
        <row r="101">
          <cell r="B101" t="str">
            <v>ca.108</v>
          </cell>
          <cell r="C101" t="str">
            <v>VENTILUZ 1.116X0.30 C/DOS AEREADORES ALUM. DE 5 ALETAS C/REJA C.EST.</v>
          </cell>
          <cell r="D101" t="str">
            <v>u</v>
          </cell>
          <cell r="E101">
            <v>1374.6810062121885</v>
          </cell>
        </row>
        <row r="102">
          <cell r="B102" t="str">
            <v>ca.109</v>
          </cell>
          <cell r="C102" t="str">
            <v>P1 ALT. PUERTA DE 0.90X2.05 MARCO N°18 P/75MM HOJA BASTIDOR</v>
          </cell>
          <cell r="D102" t="str">
            <v>u</v>
          </cell>
          <cell r="E102">
            <v>4825.4742674214413</v>
          </cell>
        </row>
        <row r="103">
          <cell r="B103" t="str">
            <v>ca.110</v>
          </cell>
          <cell r="C103" t="str">
            <v>P1 MARCO 0.90X2.05 N° 18 P/75MM</v>
          </cell>
          <cell r="D103" t="str">
            <v>u</v>
          </cell>
          <cell r="E103">
            <v>789.13374426837856</v>
          </cell>
        </row>
        <row r="104">
          <cell r="B104" t="str">
            <v>ca.111</v>
          </cell>
          <cell r="C104" t="str">
            <v>P2 MARCO 0.80X2.05 N° 18 P/75MM</v>
          </cell>
          <cell r="D104" t="str">
            <v>u</v>
          </cell>
          <cell r="E104">
            <v>781.10286329992789</v>
          </cell>
        </row>
        <row r="105">
          <cell r="B105" t="str">
            <v>ca.112</v>
          </cell>
          <cell r="C105" t="str">
            <v>P3 MARCO 0.70X2.05 N° 18 P/75MM</v>
          </cell>
          <cell r="D105" t="str">
            <v>u</v>
          </cell>
          <cell r="E105">
            <v>765.54526313442693</v>
          </cell>
        </row>
        <row r="106">
          <cell r="B106" t="str">
            <v>ca.113</v>
          </cell>
          <cell r="C106" t="str">
            <v>P4 MARCO 0.90X2.05 N° 18 P/65MM HOJA C/BASTONADO INF. Y P.FIJO C/R</v>
          </cell>
          <cell r="D106" t="str">
            <v>u</v>
          </cell>
          <cell r="E106">
            <v>3536.0076984172024</v>
          </cell>
        </row>
        <row r="107">
          <cell r="B107" t="str">
            <v>ca.114</v>
          </cell>
          <cell r="C107" t="str">
            <v>PUERTA BLINDEX DE 10MM DE 93X215 INCOLORA,TEMPLADA CON HERRAJES</v>
          </cell>
          <cell r="D107" t="str">
            <v>u</v>
          </cell>
          <cell r="E107">
            <v>11104.552991123099</v>
          </cell>
        </row>
        <row r="108">
          <cell r="B108" t="str">
            <v>ch.002</v>
          </cell>
          <cell r="C108" t="str">
            <v>CHAPA FºCº ACANALADA DE 6 MM, DE 1.10M.X 2.44M.</v>
          </cell>
          <cell r="D108" t="str">
            <v>u</v>
          </cell>
          <cell r="E108">
            <v>549.20987021969654</v>
          </cell>
        </row>
        <row r="109">
          <cell r="B109" t="str">
            <v>ch.004</v>
          </cell>
          <cell r="C109" t="str">
            <v>CHAPA DE HIERRO N°16 DD DE 1 X 2 M.</v>
          </cell>
          <cell r="D109" t="str">
            <v>kg</v>
          </cell>
          <cell r="E109">
            <v>34.388869332317022</v>
          </cell>
        </row>
        <row r="110">
          <cell r="B110" t="str">
            <v>ch.006</v>
          </cell>
          <cell r="C110" t="str">
            <v>CHAPA H°G° N°27, 3.05 X 1.10 M.</v>
          </cell>
          <cell r="D110" t="str">
            <v>u</v>
          </cell>
          <cell r="E110">
            <v>483.68831142176799</v>
          </cell>
        </row>
        <row r="111">
          <cell r="B111" t="str">
            <v>ch.010</v>
          </cell>
          <cell r="C111" t="str">
            <v>CHAPA DE HIERRO N°18 DD DE 1 X 2 M.</v>
          </cell>
          <cell r="D111" t="str">
            <v>kg</v>
          </cell>
          <cell r="E111">
            <v>34.202243356489923</v>
          </cell>
        </row>
        <row r="112">
          <cell r="B112" t="str">
            <v>ch.011</v>
          </cell>
          <cell r="C112" t="str">
            <v>CAÑO ESTRUCTURAL REDONDO 3" X 1,6 X 6MT.</v>
          </cell>
          <cell r="D112" t="str">
            <v>m</v>
          </cell>
          <cell r="E112">
            <v>109.91747099611239</v>
          </cell>
        </row>
        <row r="113">
          <cell r="B113" t="str">
            <v>ch.012</v>
          </cell>
          <cell r="C113" t="str">
            <v>CAÑO ESTRUCTURAL 40X80X1,6X 6 M</v>
          </cell>
          <cell r="D113" t="str">
            <v>u</v>
          </cell>
          <cell r="E113">
            <v>640.87778472507273</v>
          </cell>
        </row>
        <row r="114">
          <cell r="B114" t="str">
            <v>ch.013</v>
          </cell>
          <cell r="C114" t="str">
            <v>CAÑO ESTRUCTURAL 30X40X1,2X 6 M</v>
          </cell>
          <cell r="D114" t="str">
            <v>u</v>
          </cell>
          <cell r="E114">
            <v>284.85490622171341</v>
          </cell>
        </row>
        <row r="115">
          <cell r="B115" t="str">
            <v>ch.020</v>
          </cell>
          <cell r="C115" t="str">
            <v>PERFIL CHAPA GALV. SOLERA DE 35 MM X 2,60 M (PARA CIELORRASO)</v>
          </cell>
          <cell r="D115" t="str">
            <v>u</v>
          </cell>
          <cell r="E115">
            <v>78.726714862667777</v>
          </cell>
        </row>
        <row r="116">
          <cell r="B116" t="str">
            <v>ch.021</v>
          </cell>
          <cell r="C116" t="str">
            <v>PERFIL CHAPA GALV. SOLERA DE 70 MM X 2,60 M (PARA PARED)</v>
          </cell>
          <cell r="D116" t="str">
            <v>u</v>
          </cell>
          <cell r="E116">
            <v>108.38073624919986</v>
          </cell>
        </row>
        <row r="117">
          <cell r="B117" t="str">
            <v>ch.030</v>
          </cell>
          <cell r="C117" t="str">
            <v>CHAPA LISA GALVANIZADA Nº 24 DE 1,22X2,44</v>
          </cell>
          <cell r="D117" t="str">
            <v>u</v>
          </cell>
          <cell r="E117">
            <v>514.68500817463098</v>
          </cell>
        </row>
        <row r="118">
          <cell r="B118" t="str">
            <v>ch.031</v>
          </cell>
          <cell r="C118" t="str">
            <v>CHAPA LISA GALVANIZADA Nº 27 DE 1,22X2,45</v>
          </cell>
          <cell r="D118" t="str">
            <v>u</v>
          </cell>
          <cell r="E118">
            <v>438.42792610554022</v>
          </cell>
        </row>
        <row r="119">
          <cell r="B119" t="str">
            <v>ch.032</v>
          </cell>
          <cell r="C119" t="str">
            <v>CHAPA GALVANIZADA Nº 27 X 1,10</v>
          </cell>
          <cell r="D119" t="str">
            <v>pie</v>
          </cell>
          <cell r="E119">
            <v>53.07691079626057</v>
          </cell>
        </row>
        <row r="120">
          <cell r="B120" t="str">
            <v>ch.033</v>
          </cell>
          <cell r="C120" t="str">
            <v>CHAPA DE HIERRO N°28 DD DE 1 X 2 M.</v>
          </cell>
          <cell r="D120" t="str">
            <v>u</v>
          </cell>
          <cell r="E120">
            <v>291.70285356777384</v>
          </cell>
        </row>
        <row r="121">
          <cell r="B121" t="str">
            <v>ch.035</v>
          </cell>
          <cell r="C121" t="str">
            <v>CHAPA DECORADA  Nº  20      2  X 1M</v>
          </cell>
          <cell r="D121" t="str">
            <v>u</v>
          </cell>
          <cell r="E121">
            <v>1379.075100966802</v>
          </cell>
        </row>
        <row r="122">
          <cell r="B122" t="str">
            <v>ch.036</v>
          </cell>
          <cell r="C122" t="str">
            <v>CHAPA Nº  27 DE 8 PIE X 1,10 M</v>
          </cell>
          <cell r="D122" t="str">
            <v>u</v>
          </cell>
          <cell r="E122">
            <v>466.22431701020707</v>
          </cell>
        </row>
        <row r="123">
          <cell r="B123" t="str">
            <v>ch.037</v>
          </cell>
          <cell r="C123" t="str">
            <v>CHAPA Nº  27 DE 25 PIE X 1,10 M</v>
          </cell>
          <cell r="D123" t="str">
            <v>u</v>
          </cell>
          <cell r="E123">
            <v>1402.1273135640922</v>
          </cell>
        </row>
        <row r="124">
          <cell r="B124" t="str">
            <v>ch.038</v>
          </cell>
          <cell r="C124" t="str">
            <v>CHAPA Nº  27 DE 15 PIE X 1,10 M</v>
          </cell>
          <cell r="D124" t="str">
            <v>u</v>
          </cell>
          <cell r="E124">
            <v>832.25759777535848</v>
          </cell>
        </row>
        <row r="125">
          <cell r="B125" t="str">
            <v>ch.039</v>
          </cell>
          <cell r="C125" t="str">
            <v>CHAPA Nº  27 DE 14 PIE X 1,10 M</v>
          </cell>
          <cell r="D125" t="str">
            <v>u</v>
          </cell>
          <cell r="E125">
            <v>730.27025226993976</v>
          </cell>
        </row>
        <row r="126">
          <cell r="B126" t="str">
            <v>ch.040</v>
          </cell>
          <cell r="C126" t="str">
            <v>CHAPA GALVANIZADA Nº 24 X 1,10</v>
          </cell>
          <cell r="D126" t="str">
            <v>pie</v>
          </cell>
          <cell r="E126">
            <v>61.304102442562275</v>
          </cell>
        </row>
        <row r="127">
          <cell r="B127" t="str">
            <v>el.010</v>
          </cell>
          <cell r="C127" t="str">
            <v>PILAR DE LUZ SIMPLE COMPLETO</v>
          </cell>
          <cell r="D127" t="str">
            <v>u</v>
          </cell>
          <cell r="E127">
            <v>2291.7833089462993</v>
          </cell>
        </row>
        <row r="128">
          <cell r="B128" t="str">
            <v>el.011</v>
          </cell>
          <cell r="C128" t="str">
            <v>PILAR Hº PREMOL. DE LUZ SIMPLE P/MED. TRIFAS.</v>
          </cell>
          <cell r="D128" t="str">
            <v>u</v>
          </cell>
          <cell r="E128">
            <v>2906.5832885667205</v>
          </cell>
        </row>
        <row r="129">
          <cell r="B129" t="str">
            <v>el.020</v>
          </cell>
          <cell r="C129" t="str">
            <v>CAJA MEDIDOR 220V POLICARBONATO EDESA</v>
          </cell>
          <cell r="D129" t="str">
            <v>u</v>
          </cell>
          <cell r="E129">
            <v>338.24180441618853</v>
          </cell>
        </row>
        <row r="130">
          <cell r="B130" t="str">
            <v>el.021</v>
          </cell>
          <cell r="C130" t="str">
            <v>CAJA MEDIDOR 380 V POLICARBONATO EDESA</v>
          </cell>
          <cell r="D130" t="str">
            <v>u</v>
          </cell>
          <cell r="E130">
            <v>644.59105594180869</v>
          </cell>
        </row>
        <row r="131">
          <cell r="B131" t="str">
            <v>el.022</v>
          </cell>
          <cell r="C131" t="str">
            <v>CABLE COBRE DESNUDO 7 X 0,85 MM2</v>
          </cell>
          <cell r="D131" t="str">
            <v>m</v>
          </cell>
          <cell r="E131">
            <v>23.573963528041883</v>
          </cell>
        </row>
        <row r="132">
          <cell r="B132" t="str">
            <v>el.023</v>
          </cell>
          <cell r="C132" t="str">
            <v>CABLE COBRE AISLADO 1 X 2.5 MM2.</v>
          </cell>
          <cell r="D132" t="str">
            <v>m</v>
          </cell>
          <cell r="E132">
            <v>15.040186625965184</v>
          </cell>
        </row>
        <row r="133">
          <cell r="B133" t="str">
            <v>el.024</v>
          </cell>
          <cell r="C133" t="str">
            <v xml:space="preserve">CABLE 2*4 SUBTERRANEO           </v>
          </cell>
          <cell r="D133" t="str">
            <v>m</v>
          </cell>
          <cell r="E133">
            <v>76.557397436523914</v>
          </cell>
        </row>
        <row r="134">
          <cell r="B134" t="str">
            <v>el.025</v>
          </cell>
          <cell r="C134" t="str">
            <v>CABLE SUBTERRANEO 3X6 MM2</v>
          </cell>
          <cell r="D134" t="str">
            <v>m</v>
          </cell>
          <cell r="E134">
            <v>160.90961904539211</v>
          </cell>
        </row>
        <row r="135">
          <cell r="B135" t="str">
            <v>el.026</v>
          </cell>
          <cell r="C135" t="str">
            <v>CABLE COBRE DESNUDO 1 X 6 MM2</v>
          </cell>
          <cell r="D135" t="str">
            <v>m</v>
          </cell>
          <cell r="E135">
            <v>35.629816794998675</v>
          </cell>
        </row>
        <row r="136">
          <cell r="B136" t="str">
            <v>el.027</v>
          </cell>
          <cell r="C136" t="str">
            <v>CABLE COBRE AISLADO 1 X 1,5 MM2</v>
          </cell>
          <cell r="D136" t="str">
            <v>m</v>
          </cell>
          <cell r="E136">
            <v>9.2208444647423473</v>
          </cell>
        </row>
        <row r="137">
          <cell r="B137" t="str">
            <v>el.057</v>
          </cell>
          <cell r="C137" t="str">
            <v>CAJA OCTOGONAL CHICA CH.20</v>
          </cell>
          <cell r="D137" t="str">
            <v>u</v>
          </cell>
          <cell r="E137">
            <v>17.239745516951913</v>
          </cell>
        </row>
        <row r="138">
          <cell r="B138" t="str">
            <v>el.058</v>
          </cell>
          <cell r="C138" t="str">
            <v>CONECTOR HIERRO 3/4"</v>
          </cell>
          <cell r="D138" t="str">
            <v>u</v>
          </cell>
          <cell r="E138">
            <v>7.9146188809105773</v>
          </cell>
        </row>
        <row r="139">
          <cell r="B139" t="str">
            <v>el.059</v>
          </cell>
          <cell r="C139" t="str">
            <v>CAJA OCTOGONAL GRANDE CH.20</v>
          </cell>
          <cell r="D139" t="str">
            <v>u</v>
          </cell>
          <cell r="E139">
            <v>30.342850322948532</v>
          </cell>
        </row>
        <row r="140">
          <cell r="B140" t="str">
            <v>el.060</v>
          </cell>
          <cell r="C140" t="str">
            <v>CAJA RECTANGULAR 10 X 5 X 4.5</v>
          </cell>
          <cell r="D140" t="str">
            <v>u</v>
          </cell>
          <cell r="E140">
            <v>20.368471573688002</v>
          </cell>
        </row>
        <row r="141">
          <cell r="B141" t="str">
            <v>el.061</v>
          </cell>
          <cell r="C141" t="str">
            <v>CAJA EMB TUBELECTRIC DIN 4 BIP (TABLERO P/4 TERMICAS)</v>
          </cell>
          <cell r="D141" t="str">
            <v>u</v>
          </cell>
          <cell r="E141">
            <v>166.87952329875409</v>
          </cell>
        </row>
        <row r="142">
          <cell r="B142" t="str">
            <v>el.062</v>
          </cell>
          <cell r="C142" t="str">
            <v>CAJA EMB TUBELECTRIC DIN 6 BIP (TABLERO P/6 TERMICAS)</v>
          </cell>
          <cell r="D142" t="str">
            <v>u</v>
          </cell>
          <cell r="E142">
            <v>254.75438106404232</v>
          </cell>
        </row>
        <row r="143">
          <cell r="B143" t="str">
            <v>el.071</v>
          </cell>
          <cell r="C143" t="str">
            <v>CAÑO LIVIANO HIERRO 5/8" X 3 M</v>
          </cell>
          <cell r="D143" t="str">
            <v>u</v>
          </cell>
          <cell r="E143">
            <v>90.822847878052301</v>
          </cell>
        </row>
        <row r="144">
          <cell r="B144" t="str">
            <v>el.072</v>
          </cell>
          <cell r="C144" t="str">
            <v>CAÑO SEMIPESADO 5/8" X 3 M.</v>
          </cell>
          <cell r="D144" t="str">
            <v>u</v>
          </cell>
          <cell r="E144">
            <v>137.05424004330226</v>
          </cell>
        </row>
        <row r="145">
          <cell r="B145" t="str">
            <v>el.073</v>
          </cell>
          <cell r="C145" t="str">
            <v>CAÑO SEMIPESADO 3/4" X 3 M.</v>
          </cell>
          <cell r="D145" t="str">
            <v>u</v>
          </cell>
          <cell r="E145">
            <v>172.8349034153452</v>
          </cell>
        </row>
        <row r="146">
          <cell r="B146" t="str">
            <v>el.075</v>
          </cell>
          <cell r="C146" t="str">
            <v>CURVA CHAPA ELECTRICIDAD 3/4"</v>
          </cell>
          <cell r="D146" t="str">
            <v>u</v>
          </cell>
          <cell r="E146">
            <v>19.343546368032243</v>
          </cell>
        </row>
        <row r="147">
          <cell r="B147" t="str">
            <v>el.076</v>
          </cell>
          <cell r="C147" t="str">
            <v>CURVA CHAPA ELECTRICIDAD 5/8"</v>
          </cell>
          <cell r="D147" t="str">
            <v>u</v>
          </cell>
          <cell r="E147">
            <v>14.131033713704236</v>
          </cell>
        </row>
        <row r="148">
          <cell r="B148" t="str">
            <v>el.080</v>
          </cell>
          <cell r="C148" t="str">
            <v>CAÑO CORRUGADO REFORZ. PLASTICO 3/4"</v>
          </cell>
          <cell r="D148" t="str">
            <v>m</v>
          </cell>
          <cell r="E148">
            <v>5.98235356011641</v>
          </cell>
        </row>
        <row r="149">
          <cell r="B149" t="str">
            <v>el.082</v>
          </cell>
          <cell r="C149" t="str">
            <v>CAÑO PVC TIPO TUBELECTRIC 25 MM</v>
          </cell>
          <cell r="D149" t="str">
            <v>m</v>
          </cell>
          <cell r="E149">
            <v>31.156240349057089</v>
          </cell>
        </row>
        <row r="150">
          <cell r="B150" t="str">
            <v>el.084</v>
          </cell>
          <cell r="C150" t="str">
            <v>CURVA PVC TIPO TUBELECTRIC 25 MM</v>
          </cell>
          <cell r="D150" t="str">
            <v>u</v>
          </cell>
          <cell r="E150">
            <v>18.810621887779078</v>
          </cell>
        </row>
        <row r="151">
          <cell r="B151" t="str">
            <v>el.086</v>
          </cell>
          <cell r="C151" t="str">
            <v>CONECTOR PVC TIPO TUBELECTRIC 25 MM</v>
          </cell>
          <cell r="D151" t="str">
            <v>u</v>
          </cell>
          <cell r="E151">
            <v>13.815263545059317</v>
          </cell>
        </row>
        <row r="152">
          <cell r="B152" t="str">
            <v>el.088</v>
          </cell>
          <cell r="C152" t="str">
            <v>UNIÓN PVC TIPO TUBELECTRIC 25 MM</v>
          </cell>
          <cell r="D152" t="str">
            <v>u</v>
          </cell>
          <cell r="E152">
            <v>7.0632837985696115</v>
          </cell>
        </row>
        <row r="153">
          <cell r="B153" t="str">
            <v>el.100</v>
          </cell>
          <cell r="C153" t="str">
            <v>INTERRUPTOR TERMOMAGNÉTICO DIN 1X10 A</v>
          </cell>
          <cell r="D153" t="str">
            <v>u</v>
          </cell>
          <cell r="E153">
            <v>96.711755373184914</v>
          </cell>
        </row>
        <row r="154">
          <cell r="B154" t="str">
            <v>el.101</v>
          </cell>
          <cell r="C154" t="str">
            <v>INTERRUPTOR TERMOMAGNÉTICO DIN 2X25 A</v>
          </cell>
          <cell r="D154" t="str">
            <v>u</v>
          </cell>
          <cell r="E154">
            <v>177.26969462621685</v>
          </cell>
        </row>
        <row r="155">
          <cell r="B155" t="str">
            <v>el.102</v>
          </cell>
          <cell r="C155" t="str">
            <v>INTERRUPTOR DIFERENCIAL SICA BIPOLAR 25 AMP.</v>
          </cell>
          <cell r="D155" t="str">
            <v>u</v>
          </cell>
          <cell r="E155">
            <v>755.72570040571452</v>
          </cell>
        </row>
        <row r="156">
          <cell r="B156" t="str">
            <v>el.103</v>
          </cell>
          <cell r="C156" t="str">
            <v>INTERRUPTOR TERMOMAGNETICO DIN 3X25 A</v>
          </cell>
          <cell r="D156" t="str">
            <v>u</v>
          </cell>
          <cell r="E156">
            <v>263.654303902283</v>
          </cell>
        </row>
        <row r="157">
          <cell r="B157" t="str">
            <v>el.104</v>
          </cell>
          <cell r="C157" t="str">
            <v>INTERRUPTOR DIFERENCIAL SICA BIPOLAR 40 A</v>
          </cell>
          <cell r="D157" t="str">
            <v>u</v>
          </cell>
          <cell r="E157">
            <v>821.55454838625644</v>
          </cell>
        </row>
        <row r="158">
          <cell r="B158" t="str">
            <v>el.105</v>
          </cell>
          <cell r="C158" t="str">
            <v>INTERRUPTOR DIFERENCIAL TETRAPOLAR 40 AMP.</v>
          </cell>
          <cell r="D158" t="str">
            <v>u</v>
          </cell>
          <cell r="E158">
            <v>1649.5610060790959</v>
          </cell>
        </row>
        <row r="159">
          <cell r="B159" t="str">
            <v>el.107</v>
          </cell>
          <cell r="C159" t="str">
            <v>LLAVE EMBUTIR 1 PUNTO</v>
          </cell>
          <cell r="D159" t="str">
            <v>u</v>
          </cell>
          <cell r="E159">
            <v>54.274884656544195</v>
          </cell>
        </row>
        <row r="160">
          <cell r="B160" t="str">
            <v>el.108</v>
          </cell>
          <cell r="C160" t="str">
            <v>LLAVE 1 PUNTO Y TOMA 10 A</v>
          </cell>
          <cell r="D160" t="str">
            <v>u</v>
          </cell>
          <cell r="E160">
            <v>68.74714314530253</v>
          </cell>
        </row>
        <row r="161">
          <cell r="B161" t="str">
            <v>el.109</v>
          </cell>
          <cell r="C161" t="str">
            <v>TOMACORRIENTE EMBUTIR C/T.T.</v>
          </cell>
          <cell r="D161" t="str">
            <v>u</v>
          </cell>
          <cell r="E161">
            <v>59.988826813278919</v>
          </cell>
        </row>
        <row r="162">
          <cell r="B162" t="str">
            <v>el.110</v>
          </cell>
          <cell r="C162" t="str">
            <v>GABINETE ESTANCO PVC P/8 TERMICAS</v>
          </cell>
          <cell r="D162" t="str">
            <v>u</v>
          </cell>
          <cell r="E162">
            <v>1858.7001206980101</v>
          </cell>
        </row>
        <row r="163">
          <cell r="B163" t="str">
            <v>el.111</v>
          </cell>
          <cell r="C163" t="str">
            <v>GABINETE ESTANCO PVC P/16 TERMICAS</v>
          </cell>
          <cell r="D163" t="str">
            <v>u</v>
          </cell>
          <cell r="E163">
            <v>1903.9041619085294</v>
          </cell>
        </row>
        <row r="164">
          <cell r="B164" t="str">
            <v>el.112</v>
          </cell>
          <cell r="C164" t="str">
            <v>ZUMBADOR EMBUTIR 10X10</v>
          </cell>
          <cell r="D164" t="str">
            <v>u</v>
          </cell>
          <cell r="E164">
            <v>345.83443202655667</v>
          </cell>
        </row>
        <row r="165">
          <cell r="B165" t="str">
            <v>el.113</v>
          </cell>
          <cell r="C165" t="str">
            <v>TORTUGA FUNDICION REDONDA GRANDE</v>
          </cell>
          <cell r="D165" t="str">
            <v>u</v>
          </cell>
          <cell r="E165">
            <v>586.92647107424148</v>
          </cell>
        </row>
        <row r="166">
          <cell r="B166" t="str">
            <v>el.114</v>
          </cell>
          <cell r="C166" t="str">
            <v>TORTUGA FUNDICION CHICA REDONDA</v>
          </cell>
          <cell r="D166" t="str">
            <v>u</v>
          </cell>
          <cell r="E166">
            <v>524.45696077863056</v>
          </cell>
        </row>
        <row r="167">
          <cell r="B167" t="str">
            <v>el.115</v>
          </cell>
          <cell r="C167" t="str">
            <v>TORTUGA PVC REDONDA C/REJILLA</v>
          </cell>
          <cell r="D167" t="str">
            <v>u</v>
          </cell>
          <cell r="E167">
            <v>81.349376805213623</v>
          </cell>
        </row>
        <row r="168">
          <cell r="B168" t="str">
            <v>el.149</v>
          </cell>
          <cell r="C168" t="str">
            <v>GABINETE COMPLETO P/ 12 MEDIDORES</v>
          </cell>
          <cell r="D168" t="str">
            <v>u</v>
          </cell>
          <cell r="E168">
            <v>31546.317843442845</v>
          </cell>
        </row>
        <row r="169">
          <cell r="B169" t="str">
            <v>el.150</v>
          </cell>
          <cell r="C169" t="str">
            <v>CINTA AISLADORA PVC X 20 M</v>
          </cell>
          <cell r="D169" t="str">
            <v>u</v>
          </cell>
          <cell r="E169">
            <v>44.714745333004821</v>
          </cell>
        </row>
        <row r="170">
          <cell r="B170" t="str">
            <v>el.151</v>
          </cell>
          <cell r="C170" t="str">
            <v>JABALINA SIMPLE 5/8*1000 FACBSA (R.D)</v>
          </cell>
          <cell r="D170" t="str">
            <v>u</v>
          </cell>
          <cell r="E170">
            <v>272.80195144349693</v>
          </cell>
        </row>
        <row r="171">
          <cell r="B171" t="str">
            <v>el.152</v>
          </cell>
          <cell r="C171" t="str">
            <v>CAÑO BAJADA MONOF.2BOCA 1.1/4*3 COMPLETO GALVANIZ. PESADO</v>
          </cell>
          <cell r="D171" t="str">
            <v>u</v>
          </cell>
          <cell r="E171">
            <v>600.56977949206043</v>
          </cell>
        </row>
        <row r="172">
          <cell r="B172" t="str">
            <v>el.159</v>
          </cell>
          <cell r="C172" t="str">
            <v>FLORON PLAST REDO BCO.</v>
          </cell>
          <cell r="D172" t="str">
            <v>u</v>
          </cell>
          <cell r="E172">
            <v>11.57047611291541</v>
          </cell>
        </row>
        <row r="173">
          <cell r="B173" t="str">
            <v>el.160</v>
          </cell>
          <cell r="C173" t="str">
            <v>ARTEFACTO FLUORESCENTE 2X40 W COMPLETO</v>
          </cell>
          <cell r="D173" t="str">
            <v>u</v>
          </cell>
          <cell r="E173">
            <v>538.17902109402212</v>
          </cell>
        </row>
        <row r="174">
          <cell r="B174" t="str">
            <v>el.160a</v>
          </cell>
          <cell r="C174" t="str">
            <v>MODULO PULSADOR UNIP.C/CAMP.RODA BCO</v>
          </cell>
          <cell r="D174" t="str">
            <v>u</v>
          </cell>
          <cell r="E174">
            <v>27.011735975704042</v>
          </cell>
        </row>
        <row r="175">
          <cell r="B175" t="str">
            <v>el.161</v>
          </cell>
          <cell r="C175" t="str">
            <v>LLAVE 1 PTO.EXT.LUMIN.MIG.1787 PLASNAVI</v>
          </cell>
          <cell r="D175" t="str">
            <v>u</v>
          </cell>
          <cell r="E175">
            <v>24.138111131588062</v>
          </cell>
        </row>
        <row r="176">
          <cell r="B176" t="str">
            <v>el.162</v>
          </cell>
          <cell r="C176" t="str">
            <v>LLAVE 2 PTOS.EXT.LUMIN.MIG.1788 PLASNAVI</v>
          </cell>
          <cell r="D176" t="str">
            <v>u</v>
          </cell>
          <cell r="E176">
            <v>41.779480809688103</v>
          </cell>
        </row>
        <row r="177">
          <cell r="B177" t="str">
            <v>el.164</v>
          </cell>
          <cell r="C177" t="str">
            <v>ROSETA DE MADERA REDONDA 10 CM</v>
          </cell>
          <cell r="D177" t="str">
            <v>u</v>
          </cell>
          <cell r="E177">
            <v>5.1112833943930402</v>
          </cell>
        </row>
        <row r="178">
          <cell r="B178" t="str">
            <v>el.165</v>
          </cell>
          <cell r="C178" t="str">
            <v xml:space="preserve">PORTALAMPARA BAK.3 PZ.NEGRO 515 </v>
          </cell>
          <cell r="D178" t="str">
            <v>u</v>
          </cell>
          <cell r="E178">
            <v>23.854607542308617</v>
          </cell>
        </row>
        <row r="179">
          <cell r="B179" t="str">
            <v>el.166</v>
          </cell>
          <cell r="C179" t="str">
            <v>RECEPTACULO CURVO NEG BAK.584</v>
          </cell>
          <cell r="D179" t="str">
            <v>u</v>
          </cell>
          <cell r="E179">
            <v>24.853793996389136</v>
          </cell>
        </row>
        <row r="180">
          <cell r="B180" t="str">
            <v>el.168</v>
          </cell>
          <cell r="C180" t="str">
            <v>CONECTORES HIERRO DE 5/8"</v>
          </cell>
          <cell r="D180" t="str">
            <v>u</v>
          </cell>
          <cell r="E180">
            <v>6.944634302871302</v>
          </cell>
        </row>
        <row r="181">
          <cell r="B181" t="str">
            <v>el.169</v>
          </cell>
          <cell r="C181" t="str">
            <v>CONECTORES HIERRO DE 3/4"</v>
          </cell>
          <cell r="D181" t="str">
            <v>u</v>
          </cell>
          <cell r="E181">
            <v>7.0363507558079617</v>
          </cell>
        </row>
        <row r="182">
          <cell r="B182" t="str">
            <v>el.170</v>
          </cell>
          <cell r="C182" t="str">
            <v>CAJA CUADRADAS 10*10 N°20</v>
          </cell>
          <cell r="D182" t="str">
            <v>u</v>
          </cell>
          <cell r="E182">
            <v>41.580891522386899</v>
          </cell>
        </row>
        <row r="183">
          <cell r="B183" t="str">
            <v>el.172</v>
          </cell>
          <cell r="C183" t="str">
            <v>CAJA RECTANGULAR CH.20</v>
          </cell>
          <cell r="D183" t="str">
            <v>u</v>
          </cell>
          <cell r="E183">
            <v>20.260195915136581</v>
          </cell>
        </row>
        <row r="184">
          <cell r="B184" t="str">
            <v>el.173</v>
          </cell>
          <cell r="C184" t="str">
            <v>TUBO FLUORESCENTE 40 W</v>
          </cell>
          <cell r="D184" t="str">
            <v>u</v>
          </cell>
          <cell r="E184">
            <v>51.818509400922565</v>
          </cell>
        </row>
        <row r="185">
          <cell r="B185" t="str">
            <v>eq.001</v>
          </cell>
          <cell r="C185" t="str">
            <v>FORD CARGO 1317 (A PARTIR DE 03/06)</v>
          </cell>
          <cell r="D185" t="str">
            <v>u</v>
          </cell>
          <cell r="E185">
            <v>1753549.5376938211</v>
          </cell>
        </row>
        <row r="186">
          <cell r="B186" t="str">
            <v>eq.002</v>
          </cell>
          <cell r="C186" t="str">
            <v>EQUIPO VOLQUETE 6 M3 (A PARTIR DE 03/06)</v>
          </cell>
          <cell r="D186" t="str">
            <v>u</v>
          </cell>
          <cell r="E186">
            <v>330228.27693449013</v>
          </cell>
        </row>
        <row r="187">
          <cell r="B187" t="str">
            <v>eq.006</v>
          </cell>
          <cell r="C187" t="str">
            <v>GASOIL</v>
          </cell>
          <cell r="D187" t="str">
            <v>l</v>
          </cell>
          <cell r="E187">
            <v>20.406102081883244</v>
          </cell>
        </row>
        <row r="188">
          <cell r="B188" t="str">
            <v>eq.007</v>
          </cell>
          <cell r="C188" t="str">
            <v>RETROEXCAVADORA 87 H.P.</v>
          </cell>
          <cell r="D188" t="str">
            <v>u</v>
          </cell>
          <cell r="E188">
            <v>3770534.669537643</v>
          </cell>
        </row>
        <row r="189">
          <cell r="B189" t="str">
            <v>eq.008</v>
          </cell>
          <cell r="C189" t="str">
            <v>RETROEXCAVADORA 87 H.P. (HS)</v>
          </cell>
          <cell r="D189" t="str">
            <v>h</v>
          </cell>
          <cell r="E189">
            <v>1168.8080872872381</v>
          </cell>
        </row>
        <row r="190">
          <cell r="B190" t="str">
            <v>eq.009</v>
          </cell>
          <cell r="C190" t="str">
            <v>MOTONIVELADORA 180 H.P.</v>
          </cell>
          <cell r="D190" t="str">
            <v>u</v>
          </cell>
          <cell r="E190">
            <v>4940749.7115483927</v>
          </cell>
        </row>
        <row r="191">
          <cell r="B191" t="str">
            <v>eq.010</v>
          </cell>
          <cell r="C191" t="str">
            <v>MOTONIVELADORA (HS)</v>
          </cell>
          <cell r="D191" t="str">
            <v>h</v>
          </cell>
          <cell r="E191">
            <v>1687.021972440644</v>
          </cell>
        </row>
        <row r="192">
          <cell r="B192" t="str">
            <v>eq.011</v>
          </cell>
          <cell r="C192" t="str">
            <v>CAMIÓN VOLCADOR 140 H.P.</v>
          </cell>
          <cell r="D192" t="str">
            <v>u</v>
          </cell>
          <cell r="E192">
            <v>3522958.3334022122</v>
          </cell>
        </row>
        <row r="193">
          <cell r="B193" t="str">
            <v>eq.012</v>
          </cell>
          <cell r="C193" t="str">
            <v>CAMIÓN VOLCADOR 140 H.P. (HS)</v>
          </cell>
          <cell r="D193" t="str">
            <v>h</v>
          </cell>
          <cell r="E193">
            <v>1348.3619915101108</v>
          </cell>
        </row>
        <row r="194">
          <cell r="B194" t="str">
            <v>eq.013</v>
          </cell>
          <cell r="C194" t="str">
            <v>PALA CARGADORA 140 H.P.</v>
          </cell>
          <cell r="D194" t="str">
            <v>u</v>
          </cell>
          <cell r="E194">
            <v>4956425.968745891</v>
          </cell>
        </row>
        <row r="195">
          <cell r="B195" t="str">
            <v>eq.014</v>
          </cell>
          <cell r="C195" t="str">
            <v>PALA CARGADORA 140 H.P.(HS)</v>
          </cell>
          <cell r="D195" t="str">
            <v>h</v>
          </cell>
          <cell r="E195">
            <v>1385.0950487911832</v>
          </cell>
        </row>
        <row r="196">
          <cell r="B196" t="str">
            <v>eq.015</v>
          </cell>
          <cell r="C196" t="str">
            <v>RODILLO NEUMÁTICO AUTOPROPULSADO 70 HP</v>
          </cell>
          <cell r="D196" t="str">
            <v>u</v>
          </cell>
          <cell r="E196">
            <v>2357909.6102464744</v>
          </cell>
        </row>
        <row r="197">
          <cell r="B197" t="str">
            <v>eq.016</v>
          </cell>
          <cell r="C197" t="str">
            <v>RODILLO NEUMÁTICO AUTOPROPULSADO 70 HP(HS)</v>
          </cell>
          <cell r="D197" t="str">
            <v>h</v>
          </cell>
          <cell r="E197">
            <v>777.57958297244511</v>
          </cell>
        </row>
        <row r="198">
          <cell r="B198" t="str">
            <v>eq.017</v>
          </cell>
          <cell r="C198" t="str">
            <v>VIBROCOMPACTADOR AUTOPROPULSADO 120 HP</v>
          </cell>
          <cell r="D198" t="str">
            <v>u</v>
          </cell>
          <cell r="E198">
            <v>5886520.9397124546</v>
          </cell>
        </row>
        <row r="199">
          <cell r="B199" t="str">
            <v>eq.018</v>
          </cell>
          <cell r="C199" t="str">
            <v>VIBROCOMPACTADOR AUTOPROPULSADO 120 HP (HS)</v>
          </cell>
          <cell r="D199" t="str">
            <v>h</v>
          </cell>
          <cell r="E199">
            <v>1423.2612742865404</v>
          </cell>
        </row>
        <row r="200">
          <cell r="B200" t="str">
            <v>eq.019</v>
          </cell>
          <cell r="C200" t="str">
            <v>CAMIÓN MIXER 5 M3   240 H.P.</v>
          </cell>
          <cell r="D200" t="str">
            <v>u</v>
          </cell>
          <cell r="E200">
            <v>5235817.7562685208</v>
          </cell>
        </row>
        <row r="201">
          <cell r="B201" t="str">
            <v>eq.020</v>
          </cell>
          <cell r="C201" t="str">
            <v>CAMIÓN MIXER 5 M3 240 H.P.(HS)</v>
          </cell>
          <cell r="D201" t="str">
            <v>h</v>
          </cell>
          <cell r="E201">
            <v>1963.1289858130453</v>
          </cell>
        </row>
        <row r="202">
          <cell r="B202" t="str">
            <v>eq.021</v>
          </cell>
          <cell r="C202" t="str">
            <v>PLANTA ELABORADORA DE HORMIGÓN 60 H.P.</v>
          </cell>
          <cell r="D202" t="str">
            <v>u</v>
          </cell>
          <cell r="E202">
            <v>2051872.3566009707</v>
          </cell>
        </row>
        <row r="203">
          <cell r="B203" t="str">
            <v>eq.022</v>
          </cell>
          <cell r="C203" t="str">
            <v>PLANTA ELEBORADORA DE HORMIGÓN 60 H.P. (HS)</v>
          </cell>
          <cell r="D203" t="str">
            <v>h</v>
          </cell>
          <cell r="E203">
            <v>699.04337013770714</v>
          </cell>
        </row>
        <row r="204">
          <cell r="B204" t="str">
            <v>eq.024</v>
          </cell>
          <cell r="C204" t="str">
            <v>TOPADORA D-7  200 H.P.</v>
          </cell>
          <cell r="D204" t="str">
            <v>u</v>
          </cell>
          <cell r="E204">
            <v>6901745.2207618132</v>
          </cell>
        </row>
        <row r="205">
          <cell r="B205" t="str">
            <v>eq.024b</v>
          </cell>
          <cell r="C205" t="str">
            <v>TOPADORA CAT D7R SERIE II - 240 HP - HOJA 7SU - RIPPER MULTIVASTAGO</v>
          </cell>
          <cell r="D205" t="str">
            <v>u</v>
          </cell>
          <cell r="E205">
            <v>14456869.691853806</v>
          </cell>
        </row>
        <row r="206">
          <cell r="B206" t="str">
            <v>eq.025</v>
          </cell>
          <cell r="C206" t="str">
            <v>TOPADORA D-7  200 H.P.(HS)</v>
          </cell>
          <cell r="D206" t="str">
            <v>h</v>
          </cell>
          <cell r="E206">
            <v>1870.1238579342742</v>
          </cell>
        </row>
        <row r="207">
          <cell r="B207" t="str">
            <v>eq.026</v>
          </cell>
          <cell r="C207" t="str">
            <v>ASERRADORA PAVIMENTO TARGET MINICOM II 13,5 HP</v>
          </cell>
          <cell r="D207" t="str">
            <v>u</v>
          </cell>
          <cell r="E207">
            <v>111605.34704701744</v>
          </cell>
        </row>
        <row r="208">
          <cell r="B208" t="str">
            <v>eq.028</v>
          </cell>
          <cell r="C208" t="str">
            <v>BOMBA A EXPLOSIÓN 5 H. P. HONDA WB 30 XT</v>
          </cell>
          <cell r="D208" t="str">
            <v>u</v>
          </cell>
          <cell r="E208">
            <v>17387.695482827905</v>
          </cell>
        </row>
        <row r="209">
          <cell r="B209" t="str">
            <v>eq.030</v>
          </cell>
          <cell r="C209" t="str">
            <v>CAMIÓN CON ACOPLADO 15M3 312 H.P.</v>
          </cell>
          <cell r="D209" t="str">
            <v>u</v>
          </cell>
          <cell r="E209">
            <v>5578148.7679888206</v>
          </cell>
        </row>
        <row r="210">
          <cell r="B210" t="str">
            <v>eq.031</v>
          </cell>
          <cell r="C210" t="str">
            <v xml:space="preserve">ACOPLADO VOLCADOR BILATERAL S/CUBIERTAS </v>
          </cell>
          <cell r="D210" t="str">
            <v>u</v>
          </cell>
          <cell r="E210">
            <v>752407.09947078233</v>
          </cell>
        </row>
        <row r="211">
          <cell r="B211" t="str">
            <v>eq.041</v>
          </cell>
          <cell r="C211" t="str">
            <v>PLANCHA VIBRADORA A EXPLOSIÓN 5 H.P. WACKER WP 2050R</v>
          </cell>
          <cell r="D211" t="str">
            <v>u</v>
          </cell>
          <cell r="E211">
            <v>76938.882768218959</v>
          </cell>
        </row>
        <row r="212">
          <cell r="B212" t="str">
            <v>eq.044</v>
          </cell>
          <cell r="C212" t="str">
            <v>REGLA VIBRADORA 5 H.P. WACKER 6,8 MTS</v>
          </cell>
          <cell r="D212" t="str">
            <v>u</v>
          </cell>
          <cell r="E212">
            <v>219862.38807529502</v>
          </cell>
        </row>
        <row r="213">
          <cell r="B213" t="str">
            <v>eq.048</v>
          </cell>
          <cell r="C213" t="str">
            <v>RODILLO NEUMÁTICO DE ARRASTRE</v>
          </cell>
          <cell r="D213" t="str">
            <v>u</v>
          </cell>
          <cell r="E213">
            <v>577365.65266030212</v>
          </cell>
        </row>
        <row r="214">
          <cell r="B214" t="str">
            <v>eq.050</v>
          </cell>
          <cell r="C214" t="str">
            <v>RODILLO PATA DE CABRA DE ARRASTRE</v>
          </cell>
          <cell r="D214" t="str">
            <v>u</v>
          </cell>
          <cell r="E214">
            <v>375059.21979661868</v>
          </cell>
        </row>
        <row r="215">
          <cell r="B215" t="str">
            <v>eq.052</v>
          </cell>
          <cell r="C215" t="str">
            <v>RODILLO VIBRADOR DE ARRASTRE 60 H.P.</v>
          </cell>
          <cell r="D215" t="str">
            <v>u</v>
          </cell>
          <cell r="E215">
            <v>425066.70121307188</v>
          </cell>
        </row>
        <row r="216">
          <cell r="B216" t="str">
            <v>eq.055</v>
          </cell>
          <cell r="C216" t="str">
            <v>TANQUE ACOPLADO 10000 LITROS (A PARTIR DE 05/06)</v>
          </cell>
          <cell r="D216" t="str">
            <v>u</v>
          </cell>
          <cell r="E216">
            <v>270642.89036532247</v>
          </cell>
        </row>
        <row r="217">
          <cell r="B217" t="str">
            <v>eq.058</v>
          </cell>
          <cell r="C217" t="str">
            <v>TRACTOR ENGOMADO 120 H.P. JHON DEERE</v>
          </cell>
          <cell r="D217" t="str">
            <v>u</v>
          </cell>
          <cell r="E217">
            <v>2672762.8614616613</v>
          </cell>
        </row>
        <row r="218">
          <cell r="B218" t="str">
            <v>eq.060</v>
          </cell>
          <cell r="C218" t="str">
            <v>VIBRADOR INMERSIÓN A NAFTA 4 H.P. WACKER A3000</v>
          </cell>
          <cell r="D218" t="str">
            <v>u</v>
          </cell>
          <cell r="E218">
            <v>53278.805292282268</v>
          </cell>
        </row>
        <row r="219">
          <cell r="B219" t="str">
            <v>eq.062</v>
          </cell>
          <cell r="C219" t="str">
            <v>MARTILLO NEUMÁTICO COMPLETO (MN+3PE+JM)</v>
          </cell>
          <cell r="D219" t="str">
            <v>u</v>
          </cell>
          <cell r="E219">
            <v>67487.193222374161</v>
          </cell>
        </row>
        <row r="220">
          <cell r="B220" t="str">
            <v>eq.066</v>
          </cell>
          <cell r="C220" t="str">
            <v>MOTOCOMPRESOR TIPO P185 WR</v>
          </cell>
          <cell r="D220" t="str">
            <v>u</v>
          </cell>
          <cell r="E220">
            <v>511537.65949376719</v>
          </cell>
        </row>
        <row r="221">
          <cell r="B221" t="str">
            <v>eq.070</v>
          </cell>
          <cell r="C221" t="str">
            <v>EQUIPO REGADOR DE AGUA  CAP. 6000 LT</v>
          </cell>
          <cell r="D221" t="str">
            <v>u</v>
          </cell>
          <cell r="E221">
            <v>415705.50800013979</v>
          </cell>
        </row>
        <row r="222">
          <cell r="B222" t="str">
            <v>eq.072</v>
          </cell>
          <cell r="C222" t="str">
            <v>EQUIPO REGADOR DE ASFALTO CAP 6600 LT</v>
          </cell>
          <cell r="D222" t="str">
            <v>u</v>
          </cell>
          <cell r="E222">
            <v>1023327.3355974839</v>
          </cell>
        </row>
        <row r="223">
          <cell r="B223" t="str">
            <v>eq.074</v>
          </cell>
          <cell r="C223" t="str">
            <v>BARREDORA SOPLADORA</v>
          </cell>
          <cell r="D223" t="str">
            <v>u</v>
          </cell>
          <cell r="E223">
            <v>707178.10947232472</v>
          </cell>
        </row>
        <row r="224">
          <cell r="B224" t="str">
            <v>eq.076</v>
          </cell>
          <cell r="C224" t="str">
            <v>COMPACTADORA DE SUELO RODILLO LISO 145 HP CS 533 D</v>
          </cell>
          <cell r="D224" t="str">
            <v>u</v>
          </cell>
          <cell r="E224">
            <v>3576158.2946625785</v>
          </cell>
        </row>
        <row r="225">
          <cell r="B225" t="str">
            <v>eq.078</v>
          </cell>
          <cell r="C225" t="str">
            <v>CAMIONETA (MOTOR 3.0) PICK UP CABINA SIMPLE TRACK 4X2</v>
          </cell>
          <cell r="D225" t="str">
            <v>u</v>
          </cell>
          <cell r="E225">
            <v>651541.52547459607</v>
          </cell>
        </row>
        <row r="226">
          <cell r="B226" t="str">
            <v>eq.080</v>
          </cell>
          <cell r="C226" t="str">
            <v>NAFTA SUPER</v>
          </cell>
          <cell r="D226" t="str">
            <v>l</v>
          </cell>
          <cell r="E226">
            <v>22.962043544274916</v>
          </cell>
        </row>
        <row r="227">
          <cell r="B227" t="str">
            <v>eq.082</v>
          </cell>
          <cell r="C227" t="str">
            <v>RASTRA DE DISCO TERRAMEC</v>
          </cell>
          <cell r="D227" t="str">
            <v>u</v>
          </cell>
          <cell r="E227">
            <v>543388.26797569497</v>
          </cell>
        </row>
        <row r="228">
          <cell r="B228" t="str">
            <v>eq.086</v>
          </cell>
          <cell r="C228" t="str">
            <v>VIBRADOR DE PLACA WAKER BPS</v>
          </cell>
          <cell r="D228" t="str">
            <v>u</v>
          </cell>
          <cell r="E228">
            <v>117224.41103931544</v>
          </cell>
        </row>
        <row r="229">
          <cell r="B229" t="str">
            <v>eq.089</v>
          </cell>
          <cell r="C229" t="str">
            <v>PLANTA DE ASFALTO 80 TN/H C/FILTRO DE MANGA MODELO UACF 15 P-1</v>
          </cell>
          <cell r="D229" t="str">
            <v>u</v>
          </cell>
          <cell r="E229">
            <v>20749694.507754095</v>
          </cell>
        </row>
        <row r="230">
          <cell r="B230" t="str">
            <v>eq.090</v>
          </cell>
          <cell r="C230" t="str">
            <v>GRÚA HIDRÁULICA AMCO VEBA</v>
          </cell>
          <cell r="D230" t="str">
            <v>u</v>
          </cell>
          <cell r="E230">
            <v>746964.9774341014</v>
          </cell>
        </row>
        <row r="231">
          <cell r="B231" t="str">
            <v>eq.100</v>
          </cell>
          <cell r="C231" t="str">
            <v>GRÚA HIDRÁULICA HIDROGRUBERT N 10000 - TM</v>
          </cell>
          <cell r="D231" t="str">
            <v>h</v>
          </cell>
          <cell r="E231">
            <v>1090.9286815622627</v>
          </cell>
        </row>
        <row r="232">
          <cell r="B232" t="str">
            <v>eq.103</v>
          </cell>
          <cell r="C232" t="str">
            <v>TERMINADORA DE ASFALTO CIBER MODELO AF 5000</v>
          </cell>
          <cell r="D232" t="str">
            <v>u</v>
          </cell>
          <cell r="E232">
            <v>9522909.7592648249</v>
          </cell>
        </row>
        <row r="233">
          <cell r="B233" t="str">
            <v>eq.104</v>
          </cell>
          <cell r="C233" t="str">
            <v>RETROEXCAVADORA S/ORUGA 140 HP 0,80M3 (CAT 320)</v>
          </cell>
          <cell r="D233" t="str">
            <v>u</v>
          </cell>
          <cell r="E233">
            <v>4381022.1063288404</v>
          </cell>
        </row>
        <row r="234">
          <cell r="B234" t="str">
            <v>eq.105</v>
          </cell>
          <cell r="C234" t="str">
            <v>RETROEXCAVADORA S/ORUGA 140 HP 0,80M3 (CAT 320)(HS)</v>
          </cell>
          <cell r="D234" t="str">
            <v>h</v>
          </cell>
          <cell r="E234">
            <v>1258.0333671349938</v>
          </cell>
        </row>
        <row r="235">
          <cell r="B235" t="str">
            <v>eq.106</v>
          </cell>
          <cell r="C235" t="str">
            <v>CAMIÓN M. BENZ 1218-42</v>
          </cell>
          <cell r="D235" t="str">
            <v>u</v>
          </cell>
          <cell r="E235">
            <v>2042752.1756817151</v>
          </cell>
        </row>
        <row r="236">
          <cell r="B236" t="str">
            <v>eq.107</v>
          </cell>
          <cell r="C236" t="str">
            <v>CAMIÓN M. BENZ 1620-45</v>
          </cell>
          <cell r="D236" t="str">
            <v>u</v>
          </cell>
          <cell r="E236">
            <v>2215625.9148255503</v>
          </cell>
        </row>
        <row r="237">
          <cell r="B237" t="str">
            <v>eq.108</v>
          </cell>
          <cell r="C237" t="str">
            <v>CUBIERTA 900X20 C/TACOS</v>
          </cell>
          <cell r="D237" t="str">
            <v>u</v>
          </cell>
          <cell r="E237">
            <v>16151.263132372103</v>
          </cell>
        </row>
        <row r="238">
          <cell r="B238" t="str">
            <v>eq.109</v>
          </cell>
          <cell r="C238" t="str">
            <v>CUBIERTA 1000X20 C/TACOS</v>
          </cell>
          <cell r="D238" t="str">
            <v>u</v>
          </cell>
          <cell r="E238">
            <v>17382.92934513095</v>
          </cell>
        </row>
        <row r="239">
          <cell r="B239" t="str">
            <v>eq.110</v>
          </cell>
          <cell r="C239" t="str">
            <v>CUBIERTA 1100X20 C/TACOS</v>
          </cell>
          <cell r="D239" t="str">
            <v>u</v>
          </cell>
          <cell r="E239">
            <v>17750.146329497617</v>
          </cell>
        </row>
        <row r="240">
          <cell r="B240" t="str">
            <v>eq.111</v>
          </cell>
          <cell r="C240" t="str">
            <v>EQUIPO ACOPLADO P/CAMION 1218-42</v>
          </cell>
          <cell r="D240" t="str">
            <v>u</v>
          </cell>
          <cell r="E240">
            <v>320842.04540942312</v>
          </cell>
        </row>
        <row r="241">
          <cell r="B241" t="str">
            <v>eq.112</v>
          </cell>
          <cell r="C241" t="str">
            <v>EQUIPO ACOPLADO P/CAMION 1620-45</v>
          </cell>
          <cell r="D241" t="str">
            <v>u</v>
          </cell>
          <cell r="E241">
            <v>308316.27348360897</v>
          </cell>
        </row>
        <row r="242">
          <cell r="B242" t="str">
            <v>eq.116</v>
          </cell>
          <cell r="C242" t="str">
            <v>EXCAVADORA S/ORUGA 138HP 1,4 M3 C/ZAP 700MM CAT 320 CL</v>
          </cell>
          <cell r="D242" t="str">
            <v>u</v>
          </cell>
          <cell r="E242">
            <v>5471040.2908299156</v>
          </cell>
        </row>
        <row r="243">
          <cell r="B243" t="str">
            <v>eq.120</v>
          </cell>
          <cell r="C243" t="str">
            <v>MANGUERA C/ACOPLE</v>
          </cell>
          <cell r="D243" t="str">
            <v>u</v>
          </cell>
          <cell r="E243">
            <v>4410.4290098682832</v>
          </cell>
        </row>
        <row r="244">
          <cell r="B244" t="str">
            <v>eq.121</v>
          </cell>
          <cell r="C244" t="str">
            <v>PUNTA EXAGONAL</v>
          </cell>
          <cell r="D244" t="str">
            <v>u</v>
          </cell>
          <cell r="E244">
            <v>1671.7956586864377</v>
          </cell>
        </row>
        <row r="245">
          <cell r="B245" t="str">
            <v>eq.122</v>
          </cell>
          <cell r="C245" t="str">
            <v>MARTILLO NEUMATICO CETEC  INCOMPLETO</v>
          </cell>
          <cell r="D245" t="str">
            <v>u</v>
          </cell>
          <cell r="E245">
            <v>55030.44497081884</v>
          </cell>
        </row>
        <row r="246">
          <cell r="B246" t="str">
            <v>eq.123</v>
          </cell>
          <cell r="C246" t="str">
            <v>GRUPO ELECTROGENO OLYMPIAN GEP 250 KVA C/CABINA</v>
          </cell>
          <cell r="D246" t="str">
            <v>u</v>
          </cell>
          <cell r="E246">
            <v>1276452.7542206054</v>
          </cell>
        </row>
        <row r="247">
          <cell r="B247" t="str">
            <v>eq.124</v>
          </cell>
          <cell r="C247" t="str">
            <v>GRUPO ELECTROGENO OLYMPIAN 300 KVA S/CABINA</v>
          </cell>
          <cell r="D247" t="str">
            <v>u</v>
          </cell>
          <cell r="E247">
            <v>1803116.3774770838</v>
          </cell>
        </row>
        <row r="248">
          <cell r="B248" t="str">
            <v>eq.125</v>
          </cell>
          <cell r="C248" t="str">
            <v>GRUPO ELECTROGENO OLYMPIAN GEP 275 KVA C/CABINA</v>
          </cell>
          <cell r="D248" t="str">
            <v>u</v>
          </cell>
          <cell r="E248">
            <v>1313194.5568549344</v>
          </cell>
        </row>
        <row r="249">
          <cell r="B249" t="str">
            <v>eq.200</v>
          </cell>
          <cell r="C249" t="str">
            <v>MATAFUEGOS 5 KG TIPO ABC</v>
          </cell>
          <cell r="D249" t="str">
            <v>u</v>
          </cell>
          <cell r="E249">
            <v>3524.312380064147</v>
          </cell>
        </row>
        <row r="250">
          <cell r="B250" t="str">
            <v>eq.300</v>
          </cell>
          <cell r="C250" t="str">
            <v>GASOIL A GRANEL</v>
          </cell>
          <cell r="D250" t="str">
            <v>l</v>
          </cell>
          <cell r="E250">
            <v>31.896967281276787</v>
          </cell>
        </row>
        <row r="251">
          <cell r="B251" t="str">
            <v>eq.301</v>
          </cell>
          <cell r="C251" t="str">
            <v>COMBUSTIBLE TIPO  IFO</v>
          </cell>
          <cell r="D251" t="str">
            <v>kg</v>
          </cell>
          <cell r="E251">
            <v>18.257662418593988</v>
          </cell>
        </row>
        <row r="252">
          <cell r="B252" t="str">
            <v>eq.901</v>
          </cell>
          <cell r="C252" t="str">
            <v>COMPACTADOR ASFALTO DOBLE RODILLO CAT CB434 D - 83 HP</v>
          </cell>
          <cell r="D252" t="str">
            <v>u</v>
          </cell>
          <cell r="E252">
            <v>3888167.916340881</v>
          </cell>
        </row>
        <row r="253">
          <cell r="B253" t="str">
            <v>eq.902</v>
          </cell>
          <cell r="C253" t="str">
            <v>TOPADORA CAT D6R SERIE III - 185 HP - HOJA 6SU - RIPPER MULTIVASTAGO</v>
          </cell>
          <cell r="D253" t="str">
            <v>u</v>
          </cell>
          <cell r="E253">
            <v>8408650.7556144353</v>
          </cell>
        </row>
        <row r="254">
          <cell r="B254" t="str">
            <v>eq.976</v>
          </cell>
          <cell r="C254" t="str">
            <v>VIBROCOMPACTADOR S/NEUMÁTICO PATA DE CABRA 145HP CAT CP 533E</v>
          </cell>
          <cell r="D254" t="str">
            <v>u</v>
          </cell>
          <cell r="E254">
            <v>3756894.5305920835</v>
          </cell>
        </row>
        <row r="255">
          <cell r="B255" t="str">
            <v>fi.023</v>
          </cell>
          <cell r="C255" t="str">
            <v xml:space="preserve">TASA CARTERA GENERAL BNA </v>
          </cell>
          <cell r="D255" t="str">
            <v>%</v>
          </cell>
          <cell r="E255">
            <v>27</v>
          </cell>
        </row>
        <row r="256">
          <cell r="B256" t="str">
            <v>fi.024</v>
          </cell>
          <cell r="C256" t="str">
            <v>COTIZACIÓN DÓLAR PROMED. MENSUAL</v>
          </cell>
          <cell r="D256" t="str">
            <v>$</v>
          </cell>
          <cell r="E256">
            <v>20.502500000000005</v>
          </cell>
        </row>
        <row r="257">
          <cell r="B257" t="str">
            <v>fi.025</v>
          </cell>
          <cell r="C257" t="str">
            <v>TASA COMERC. Y FINANC. EQ. IMPORTADO</v>
          </cell>
          <cell r="D257" t="str">
            <v>%</v>
          </cell>
          <cell r="E257">
            <v>18</v>
          </cell>
        </row>
        <row r="258">
          <cell r="B258" t="str">
            <v>fi.026</v>
          </cell>
          <cell r="C258" t="str">
            <v>DERECHOS DE APROBACIÓN C.PROFES.</v>
          </cell>
          <cell r="D258" t="str">
            <v>u</v>
          </cell>
          <cell r="E258">
            <v>370.69499999999999</v>
          </cell>
        </row>
        <row r="259">
          <cell r="B259" t="str">
            <v>fi.027</v>
          </cell>
          <cell r="C259" t="str">
            <v xml:space="preserve">COPIA XEROX DE PLANOS </v>
          </cell>
          <cell r="D259" t="str">
            <v>m2</v>
          </cell>
          <cell r="E259">
            <v>112.73808974243455</v>
          </cell>
        </row>
        <row r="260">
          <cell r="B260" t="str">
            <v>fi.028</v>
          </cell>
          <cell r="C260" t="str">
            <v>SEGURO 1218-42($/AÑO)</v>
          </cell>
          <cell r="D260" t="str">
            <v>u</v>
          </cell>
          <cell r="E260">
            <v>29571.46260231288</v>
          </cell>
        </row>
        <row r="261">
          <cell r="B261" t="str">
            <v>fi.029</v>
          </cell>
          <cell r="C261" t="str">
            <v>SEGURO 1620-45($/AÑO)</v>
          </cell>
          <cell r="D261" t="str">
            <v>u</v>
          </cell>
          <cell r="E261">
            <v>33318.958241681896</v>
          </cell>
        </row>
        <row r="262">
          <cell r="B262" t="str">
            <v>fo.010</v>
          </cell>
          <cell r="C262" t="str">
            <v>ÁRBOLES PARA FORESTACIÓN - FRESNO</v>
          </cell>
          <cell r="D262" t="str">
            <v>u</v>
          </cell>
          <cell r="E262">
            <v>287.2292136238417</v>
          </cell>
        </row>
        <row r="263">
          <cell r="B263" t="str">
            <v>fo.020</v>
          </cell>
          <cell r="C263" t="str">
            <v>MANTILLO</v>
          </cell>
          <cell r="D263" t="str">
            <v>bolsa</v>
          </cell>
          <cell r="E263">
            <v>57.374999999999993</v>
          </cell>
        </row>
        <row r="264">
          <cell r="B264" t="str">
            <v>fo.030</v>
          </cell>
          <cell r="C264" t="str">
            <v>SEMILLA CESPED MEZCLA</v>
          </cell>
          <cell r="D264" t="str">
            <v>kg</v>
          </cell>
          <cell r="E264">
            <v>154.99999999999994</v>
          </cell>
        </row>
        <row r="265">
          <cell r="B265" t="str">
            <v>fo.035</v>
          </cell>
          <cell r="C265" t="str">
            <v>LAPACHO X 2,20 MTS</v>
          </cell>
          <cell r="D265" t="str">
            <v>u</v>
          </cell>
          <cell r="E265">
            <v>444.65699645942527</v>
          </cell>
        </row>
        <row r="266">
          <cell r="B266" t="str">
            <v>fo.040</v>
          </cell>
          <cell r="C266" t="str">
            <v>LIGUSTRUS AURIUS X 2.20 MTS</v>
          </cell>
          <cell r="D266" t="str">
            <v>u</v>
          </cell>
          <cell r="E266">
            <v>564.88203266787662</v>
          </cell>
        </row>
        <row r="267">
          <cell r="B267" t="str">
            <v>ga.005</v>
          </cell>
          <cell r="C267" t="str">
            <v>PEGAMENTO P/POLYGUARD 1 LITRO</v>
          </cell>
          <cell r="D267" t="str">
            <v>l</v>
          </cell>
          <cell r="E267">
            <v>584.58391618321377</v>
          </cell>
        </row>
        <row r="268">
          <cell r="B268" t="str">
            <v>ga.007</v>
          </cell>
          <cell r="C268" t="str">
            <v>POLYGUARD 5 CM X 25 M</v>
          </cell>
          <cell r="D268" t="str">
            <v>m</v>
          </cell>
          <cell r="E268">
            <v>22.305068979695942</v>
          </cell>
        </row>
        <row r="269">
          <cell r="B269" t="str">
            <v>ga.008</v>
          </cell>
          <cell r="C269" t="str">
            <v>SOMBRERETE CHAPA APROBADO DE 100 C/TORNILLOS</v>
          </cell>
          <cell r="D269" t="str">
            <v>u</v>
          </cell>
          <cell r="E269">
            <v>208.34634958748893</v>
          </cell>
        </row>
        <row r="270">
          <cell r="B270" t="str">
            <v>ga.009</v>
          </cell>
          <cell r="C270" t="str">
            <v>CURVA ARTICULADA CHAPA DIAMETRO 100 MM</v>
          </cell>
          <cell r="D270" t="str">
            <v>u</v>
          </cell>
          <cell r="E270">
            <v>55.646837743284308</v>
          </cell>
        </row>
        <row r="271">
          <cell r="B271" t="str">
            <v>ga.010</v>
          </cell>
          <cell r="C271" t="str">
            <v>CAÑO DE CHAPA GALVANIZADA</v>
          </cell>
          <cell r="D271" t="str">
            <v>m</v>
          </cell>
          <cell r="E271">
            <v>104.68062091559426</v>
          </cell>
        </row>
        <row r="272">
          <cell r="B272" t="str">
            <v>ga.011</v>
          </cell>
          <cell r="C272" t="str">
            <v>COMPONENTES EPOXI X 1/4LT.</v>
          </cell>
          <cell r="D272" t="str">
            <v>u</v>
          </cell>
          <cell r="E272">
            <v>146.62875311387444</v>
          </cell>
        </row>
        <row r="273">
          <cell r="B273" t="str">
            <v>ga.012</v>
          </cell>
          <cell r="C273" t="str">
            <v>CAÑO DE CHAPA GALVANIZADA D=150MM CH30</v>
          </cell>
          <cell r="D273" t="str">
            <v>m</v>
          </cell>
          <cell r="E273">
            <v>314.88914346863231</v>
          </cell>
        </row>
        <row r="274">
          <cell r="B274" t="str">
            <v>ga.020</v>
          </cell>
          <cell r="C274" t="str">
            <v>GABINETE MEDIDOR GAS</v>
          </cell>
          <cell r="D274" t="str">
            <v>u</v>
          </cell>
          <cell r="E274">
            <v>1203.1445466291432</v>
          </cell>
        </row>
        <row r="275">
          <cell r="B275" t="str">
            <v>ga.113</v>
          </cell>
          <cell r="C275" t="str">
            <v>CALEFACTOR TB 3800 CALORIAS</v>
          </cell>
          <cell r="D275" t="str">
            <v>u</v>
          </cell>
          <cell r="E275">
            <v>4003.7674088920676</v>
          </cell>
        </row>
        <row r="276">
          <cell r="B276" t="str">
            <v>ga.114</v>
          </cell>
          <cell r="C276" t="str">
            <v>CALEFÓN 14 LITROS BLANCO</v>
          </cell>
          <cell r="D276" t="str">
            <v>u</v>
          </cell>
          <cell r="E276">
            <v>5511.1832039824585</v>
          </cell>
        </row>
        <row r="277">
          <cell r="B277" t="str">
            <v>ga.116</v>
          </cell>
          <cell r="C277" t="str">
            <v>COCINA 4 HORNALLAS</v>
          </cell>
          <cell r="D277" t="str">
            <v>u</v>
          </cell>
          <cell r="E277">
            <v>5220.5040710554058</v>
          </cell>
        </row>
        <row r="278">
          <cell r="B278" t="str">
            <v>ga.126</v>
          </cell>
          <cell r="C278" t="str">
            <v>REGULADOR Y FLEXIBLE P/GAS NATURAL</v>
          </cell>
          <cell r="D278" t="str">
            <v>u</v>
          </cell>
          <cell r="E278">
            <v>786.45544927257254</v>
          </cell>
        </row>
        <row r="279">
          <cell r="B279" t="str">
            <v>ga.137</v>
          </cell>
          <cell r="C279" t="str">
            <v>LLAVE P/GAS CROMADA 1/2"</v>
          </cell>
          <cell r="D279" t="str">
            <v>u</v>
          </cell>
          <cell r="E279">
            <v>282.86151618226103</v>
          </cell>
        </row>
        <row r="280">
          <cell r="B280" t="str">
            <v>ga.138</v>
          </cell>
          <cell r="C280" t="str">
            <v>LLAVE P/GAS CROMADA 3/4"</v>
          </cell>
          <cell r="D280" t="str">
            <v>u</v>
          </cell>
          <cell r="E280">
            <v>380.25559464692344</v>
          </cell>
        </row>
        <row r="281">
          <cell r="B281" t="str">
            <v>ga.150</v>
          </cell>
          <cell r="C281" t="str">
            <v>CAÑO EXTRUÍDO 19 MM</v>
          </cell>
          <cell r="D281" t="str">
            <v>m</v>
          </cell>
          <cell r="E281">
            <v>116.98882534584843</v>
          </cell>
        </row>
        <row r="282">
          <cell r="B282" t="str">
            <v>ga.151</v>
          </cell>
          <cell r="C282" t="str">
            <v>CAÑO EXTRUIDO 25 MM</v>
          </cell>
          <cell r="D282" t="str">
            <v>m</v>
          </cell>
          <cell r="E282">
            <v>167.42493177938894</v>
          </cell>
        </row>
        <row r="283">
          <cell r="B283" t="str">
            <v>ga.152</v>
          </cell>
          <cell r="C283" t="str">
            <v>CAÑO EPOXI 13 MM</v>
          </cell>
          <cell r="D283" t="str">
            <v>m</v>
          </cell>
          <cell r="E283">
            <v>100.36740719232409</v>
          </cell>
        </row>
        <row r="284">
          <cell r="B284" t="str">
            <v>ga.153</v>
          </cell>
          <cell r="C284" t="str">
            <v>CAÑO EPOXI 19 MM</v>
          </cell>
          <cell r="D284" t="str">
            <v>m</v>
          </cell>
          <cell r="E284">
            <v>114.02385102394611</v>
          </cell>
        </row>
        <row r="285">
          <cell r="B285" t="str">
            <v>ga.156</v>
          </cell>
          <cell r="C285" t="str">
            <v>CAÑO EPOXI 25 MM</v>
          </cell>
          <cell r="D285" t="str">
            <v>m</v>
          </cell>
          <cell r="E285">
            <v>161.8644777635707</v>
          </cell>
        </row>
        <row r="286">
          <cell r="B286" t="str">
            <v>ga.159</v>
          </cell>
          <cell r="C286" t="str">
            <v>CODO EPOXI 13 MM</v>
          </cell>
          <cell r="D286" t="str">
            <v>u</v>
          </cell>
          <cell r="E286">
            <v>24.362589626407466</v>
          </cell>
        </row>
        <row r="287">
          <cell r="B287" t="str">
            <v>ga.160</v>
          </cell>
          <cell r="C287" t="str">
            <v>CODO EPOXI 19 MM</v>
          </cell>
          <cell r="D287" t="str">
            <v>u</v>
          </cell>
          <cell r="E287">
            <v>29.794020873629503</v>
          </cell>
        </row>
        <row r="288">
          <cell r="B288" t="str">
            <v>ga.161</v>
          </cell>
          <cell r="C288" t="str">
            <v>CODO EPOXI 25 MM</v>
          </cell>
          <cell r="D288" t="str">
            <v>u</v>
          </cell>
          <cell r="E288">
            <v>64.17726110339278</v>
          </cell>
        </row>
        <row r="289">
          <cell r="B289" t="str">
            <v>ga.162</v>
          </cell>
          <cell r="C289" t="str">
            <v>LLAVE PASO GAS BRONCE 3/4"</v>
          </cell>
          <cell r="D289" t="str">
            <v>u</v>
          </cell>
          <cell r="E289">
            <v>354.44014280417514</v>
          </cell>
        </row>
        <row r="290">
          <cell r="B290" t="str">
            <v>ga.167</v>
          </cell>
          <cell r="C290" t="str">
            <v>NIPLES EPOXI DE 10 CM. 3/4    73022 L.T</v>
          </cell>
          <cell r="D290" t="str">
            <v>u</v>
          </cell>
          <cell r="E290">
            <v>10.851137953259684</v>
          </cell>
        </row>
        <row r="291">
          <cell r="B291" t="str">
            <v>ga.168</v>
          </cell>
          <cell r="C291" t="str">
            <v>TEES RED. EPOXI 3/4"*1/2"     73235</v>
          </cell>
          <cell r="D291" t="str">
            <v>u</v>
          </cell>
          <cell r="E291">
            <v>45.709219729897512</v>
          </cell>
        </row>
        <row r="292">
          <cell r="B292" t="str">
            <v>ga.169</v>
          </cell>
          <cell r="C292" t="str">
            <v>TEE EPOXI 13 MM</v>
          </cell>
          <cell r="D292" t="str">
            <v>u</v>
          </cell>
          <cell r="E292">
            <v>34.093741679056919</v>
          </cell>
        </row>
        <row r="293">
          <cell r="B293" t="str">
            <v>ga.170</v>
          </cell>
          <cell r="C293" t="str">
            <v>TEE EPOXI 19 MM</v>
          </cell>
          <cell r="D293" t="str">
            <v>u</v>
          </cell>
          <cell r="E293">
            <v>54.195054230876281</v>
          </cell>
        </row>
        <row r="294">
          <cell r="B294" t="str">
            <v>ga.171</v>
          </cell>
          <cell r="C294" t="str">
            <v>TEE EPOXI 25 MM</v>
          </cell>
          <cell r="D294" t="str">
            <v>u</v>
          </cell>
          <cell r="E294">
            <v>73.45840897750324</v>
          </cell>
        </row>
        <row r="295">
          <cell r="B295" t="str">
            <v>ga.172</v>
          </cell>
          <cell r="C295" t="str">
            <v>POLYGUARD 660 DE 0,05 X 10 MTS.</v>
          </cell>
          <cell r="D295" t="str">
            <v>u</v>
          </cell>
          <cell r="E295">
            <v>150.56061363975547</v>
          </cell>
        </row>
        <row r="296">
          <cell r="B296" t="str">
            <v>ga.180</v>
          </cell>
          <cell r="C296" t="str">
            <v>BUJE REDUCCION EPOXI 3/4" X 1/2"</v>
          </cell>
          <cell r="D296" t="str">
            <v>u</v>
          </cell>
          <cell r="E296">
            <v>19.730724605129534</v>
          </cell>
        </row>
        <row r="297">
          <cell r="B297" t="str">
            <v>ga.190</v>
          </cell>
          <cell r="C297" t="str">
            <v>UNION DOBLE CONICA EPOXI 3/4"</v>
          </cell>
          <cell r="D297" t="str">
            <v>u</v>
          </cell>
          <cell r="E297">
            <v>101.83885049575528</v>
          </cell>
        </row>
        <row r="298">
          <cell r="B298" t="str">
            <v>ga.191</v>
          </cell>
          <cell r="C298" t="str">
            <v>UNION DOBLE CONICA EPOXI 1/2"</v>
          </cell>
          <cell r="D298" t="str">
            <v>u</v>
          </cell>
          <cell r="E298">
            <v>85.494182985889069</v>
          </cell>
        </row>
        <row r="299">
          <cell r="B299" t="str">
            <v>ga.195</v>
          </cell>
          <cell r="C299" t="str">
            <v>NIPLE EPOXI X 8 CM 1/2"</v>
          </cell>
          <cell r="D299" t="str">
            <v>u</v>
          </cell>
          <cell r="E299">
            <v>13.682349947236984</v>
          </cell>
        </row>
        <row r="300">
          <cell r="B300" t="str">
            <v>ga.200</v>
          </cell>
          <cell r="C300" t="str">
            <v>TAPON MACHO EPOXI 3/4"</v>
          </cell>
          <cell r="D300" t="str">
            <v>u</v>
          </cell>
          <cell r="E300">
            <v>24.541474573478183</v>
          </cell>
        </row>
        <row r="301">
          <cell r="B301" t="str">
            <v>ga.201</v>
          </cell>
          <cell r="C301" t="str">
            <v>TAPON MACHO EPOXI 1/2"</v>
          </cell>
          <cell r="D301" t="str">
            <v>u</v>
          </cell>
          <cell r="E301">
            <v>15.128598166542812</v>
          </cell>
        </row>
        <row r="302">
          <cell r="B302" t="str">
            <v>ga.209</v>
          </cell>
          <cell r="C302" t="str">
            <v>MALLA DE ADVERTENCIA  A= 150MM</v>
          </cell>
          <cell r="D302" t="str">
            <v>u</v>
          </cell>
          <cell r="E302">
            <v>5.8576159050351206</v>
          </cell>
        </row>
        <row r="303">
          <cell r="B303" t="str">
            <v>ga.210</v>
          </cell>
          <cell r="C303" t="str">
            <v>MALLA DE ADVERTENCIA A= 300MM</v>
          </cell>
          <cell r="D303" t="str">
            <v>u</v>
          </cell>
          <cell r="E303">
            <v>10.376413133758392</v>
          </cell>
        </row>
        <row r="304">
          <cell r="B304" t="str">
            <v>ga.211</v>
          </cell>
          <cell r="C304" t="str">
            <v>CUPLA POLIET. E/F 25MM MEDIA DENSIDAD</v>
          </cell>
          <cell r="D304" t="str">
            <v>u</v>
          </cell>
          <cell r="E304">
            <v>103.47638122312398</v>
          </cell>
        </row>
        <row r="305">
          <cell r="B305" t="str">
            <v>ga.212</v>
          </cell>
          <cell r="C305" t="str">
            <v>TEE NORMAL PE E/F 50MMA</v>
          </cell>
          <cell r="D305" t="str">
            <v>u</v>
          </cell>
          <cell r="E305">
            <v>431.06150876963687</v>
          </cell>
        </row>
        <row r="306">
          <cell r="B306" t="str">
            <v>ga.213</v>
          </cell>
          <cell r="C306" t="str">
            <v>VÁLVULA SERVICIO PE E/F 63X25</v>
          </cell>
          <cell r="D306" t="str">
            <v>u</v>
          </cell>
          <cell r="E306">
            <v>443.68501283990497</v>
          </cell>
        </row>
        <row r="307">
          <cell r="B307" t="str">
            <v>ga.214</v>
          </cell>
          <cell r="C307" t="str">
            <v>CODO 90º PE E/F 90MM</v>
          </cell>
          <cell r="D307" t="str">
            <v>u</v>
          </cell>
          <cell r="E307">
            <v>932.85374867983546</v>
          </cell>
        </row>
        <row r="308">
          <cell r="B308" t="str">
            <v>ga.215</v>
          </cell>
          <cell r="C308" t="str">
            <v>VAINA PVC CURVA L 640MM</v>
          </cell>
          <cell r="D308" t="str">
            <v>u</v>
          </cell>
          <cell r="E308">
            <v>30.185025976402496</v>
          </cell>
        </row>
        <row r="309">
          <cell r="B309" t="str">
            <v>ga.216</v>
          </cell>
          <cell r="C309" t="str">
            <v>VAINA PVC RECTA L 320MM</v>
          </cell>
          <cell r="D309" t="str">
            <v>u</v>
          </cell>
          <cell r="E309">
            <v>17.703810926666282</v>
          </cell>
        </row>
        <row r="310">
          <cell r="B310" t="str">
            <v>ga.217</v>
          </cell>
          <cell r="C310" t="str">
            <v>GRIPPER P/GABINETE 3/4 X 25MM</v>
          </cell>
          <cell r="D310" t="str">
            <v>u</v>
          </cell>
          <cell r="E310">
            <v>67.940291797553115</v>
          </cell>
        </row>
        <row r="311">
          <cell r="B311" t="str">
            <v>gajo.161</v>
          </cell>
          <cell r="C311" t="str">
            <v>LLAVE PASO GAS BRONCE ½"</v>
          </cell>
          <cell r="D311" t="str">
            <v>u</v>
          </cell>
          <cell r="E311">
            <v>320.53804000937839</v>
          </cell>
        </row>
        <row r="312">
          <cell r="B312" t="str">
            <v>her.001</v>
          </cell>
          <cell r="C312" t="str">
            <v>HORMIGONERA 1HP 140LTS</v>
          </cell>
          <cell r="D312" t="str">
            <v>u</v>
          </cell>
          <cell r="E312">
            <v>11773.153087587982</v>
          </cell>
        </row>
        <row r="313">
          <cell r="B313" t="str">
            <v>her.002</v>
          </cell>
          <cell r="C313" t="str">
            <v>PALA GHERARDI</v>
          </cell>
          <cell r="D313" t="str">
            <v>u</v>
          </cell>
          <cell r="E313">
            <v>1184.9862479815574</v>
          </cell>
        </row>
        <row r="314">
          <cell r="B314" t="str">
            <v>her.003</v>
          </cell>
          <cell r="C314" t="str">
            <v>PICO GHERARDI</v>
          </cell>
          <cell r="D314" t="str">
            <v>u</v>
          </cell>
          <cell r="E314">
            <v>1584.4006696230863</v>
          </cell>
        </row>
        <row r="315">
          <cell r="B315" t="str">
            <v>her.004</v>
          </cell>
          <cell r="C315" t="str">
            <v>CABO PARA PICO</v>
          </cell>
          <cell r="D315" t="str">
            <v>u</v>
          </cell>
          <cell r="E315">
            <v>178.4015419325749</v>
          </cell>
        </row>
        <row r="316">
          <cell r="B316" t="str">
            <v>her.005</v>
          </cell>
          <cell r="C316" t="str">
            <v>CUCHARA GHERARDI</v>
          </cell>
          <cell r="D316" t="str">
            <v>u</v>
          </cell>
          <cell r="E316">
            <v>403.50381651584456</v>
          </cell>
        </row>
        <row r="317">
          <cell r="B317" t="str">
            <v>her.006</v>
          </cell>
          <cell r="C317" t="str">
            <v>BALDE PLASTICO</v>
          </cell>
          <cell r="D317" t="str">
            <v>u</v>
          </cell>
          <cell r="E317">
            <v>64.011260006004008</v>
          </cell>
        </row>
        <row r="318">
          <cell r="B318" t="str">
            <v>her.007</v>
          </cell>
          <cell r="C318" t="str">
            <v>CORTAHIERRO GHERARDI</v>
          </cell>
          <cell r="D318" t="str">
            <v>u</v>
          </cell>
          <cell r="E318">
            <v>163.11393085040723</v>
          </cell>
        </row>
        <row r="319">
          <cell r="B319" t="str">
            <v>her.008</v>
          </cell>
          <cell r="C319" t="str">
            <v>GUANTE DESC/JEAN</v>
          </cell>
          <cell r="D319" t="str">
            <v>u</v>
          </cell>
          <cell r="E319">
            <v>65.406604902102188</v>
          </cell>
        </row>
        <row r="320">
          <cell r="B320" t="str">
            <v>her.009</v>
          </cell>
          <cell r="C320" t="str">
            <v>CARRETILLA REFORZADA</v>
          </cell>
          <cell r="D320" t="str">
            <v>u</v>
          </cell>
          <cell r="E320">
            <v>3841.1003236999618</v>
          </cell>
        </row>
        <row r="321">
          <cell r="B321" t="str">
            <v>her.010</v>
          </cell>
          <cell r="C321" t="str">
            <v>CORTADORA DE HIERRO - DIÁM. 12 MM</v>
          </cell>
          <cell r="D321" t="str">
            <v>u</v>
          </cell>
          <cell r="E321">
            <v>4004.636572640964</v>
          </cell>
        </row>
        <row r="322">
          <cell r="B322" t="str">
            <v>her.011</v>
          </cell>
          <cell r="C322" t="str">
            <v>CORTADORA DE HIERRO - DIÁM. 20 MM</v>
          </cell>
          <cell r="D322" t="str">
            <v>u</v>
          </cell>
          <cell r="E322">
            <v>6309.2031278416116</v>
          </cell>
        </row>
        <row r="323">
          <cell r="B323" t="str">
            <v>her.012</v>
          </cell>
          <cell r="C323" t="str">
            <v>DOBLADORA DE HIERRO 12MM (GRINFA)</v>
          </cell>
          <cell r="D323" t="str">
            <v>u</v>
          </cell>
          <cell r="E323">
            <v>339.7980553624397</v>
          </cell>
        </row>
        <row r="324">
          <cell r="B324" t="str">
            <v>la.001</v>
          </cell>
          <cell r="C324" t="str">
            <v>LADRILLO COMÚN DE 1RA.CALIDAD</v>
          </cell>
          <cell r="D324" t="str">
            <v>mil</v>
          </cell>
          <cell r="E324">
            <v>4845.2042105957726</v>
          </cell>
        </row>
        <row r="325">
          <cell r="B325" t="str">
            <v>la.002</v>
          </cell>
          <cell r="C325" t="str">
            <v>LADRILLO HUECO 8T  12X18X30</v>
          </cell>
          <cell r="D325" t="str">
            <v>u</v>
          </cell>
          <cell r="E325">
            <v>10.917334412280486</v>
          </cell>
        </row>
        <row r="326">
          <cell r="B326" t="str">
            <v>la.003</v>
          </cell>
          <cell r="C326" t="str">
            <v>LADRILLO COMÚN DE 2DA.CALIDAD</v>
          </cell>
          <cell r="D326" t="str">
            <v>mil</v>
          </cell>
          <cell r="E326">
            <v>4722.801068144523</v>
          </cell>
        </row>
        <row r="327">
          <cell r="B327" t="str">
            <v>la.006</v>
          </cell>
          <cell r="C327" t="str">
            <v>LADRILLO HUECO 6T  8X18X30</v>
          </cell>
          <cell r="D327" t="str">
            <v>u</v>
          </cell>
          <cell r="E327">
            <v>8.500511507496384</v>
          </cell>
        </row>
        <row r="328">
          <cell r="B328" t="str">
            <v>la.007</v>
          </cell>
          <cell r="C328" t="str">
            <v>LADRILLO HUECO PORTANTE 12X18X30</v>
          </cell>
          <cell r="D328" t="str">
            <v>u</v>
          </cell>
          <cell r="E328">
            <v>13.261643702856233</v>
          </cell>
        </row>
        <row r="329">
          <cell r="B329" t="str">
            <v>la.008</v>
          </cell>
          <cell r="C329" t="str">
            <v>LADRILLO HUECO 9T 18X18X30</v>
          </cell>
          <cell r="D329" t="str">
            <v>u</v>
          </cell>
          <cell r="E329">
            <v>15.320559842845835</v>
          </cell>
        </row>
        <row r="330">
          <cell r="B330" t="str">
            <v>la.009</v>
          </cell>
          <cell r="C330" t="str">
            <v>LADRILLO HUECO PORTANTE 18X 18X30</v>
          </cell>
          <cell r="D330" t="str">
            <v>u</v>
          </cell>
          <cell r="E330">
            <v>15.642312129543441</v>
          </cell>
        </row>
        <row r="331">
          <cell r="B331" t="str">
            <v>la.010</v>
          </cell>
          <cell r="C331" t="str">
            <v>BOVEDILLA CERÁMICA PARA VIGUETAS 12,5X40X25</v>
          </cell>
          <cell r="D331" t="str">
            <v>u</v>
          </cell>
          <cell r="E331">
            <v>17.26670839622394</v>
          </cell>
        </row>
        <row r="332">
          <cell r="B332" t="str">
            <v>la.011</v>
          </cell>
          <cell r="C332" t="str">
            <v>BOVEDILLA CERÁMICA PARA VIGUETAS 9,5X40X25</v>
          </cell>
          <cell r="D332" t="str">
            <v>u</v>
          </cell>
          <cell r="E332">
            <v>14.705529935101746</v>
          </cell>
        </row>
        <row r="333">
          <cell r="B333" t="str">
            <v>la.012</v>
          </cell>
          <cell r="C333" t="str">
            <v>BOVEDILLA CERAMICA PARA VIGUETAS 16,5X40X25</v>
          </cell>
          <cell r="D333" t="str">
            <v>u</v>
          </cell>
          <cell r="E333">
            <v>34.320326206601536</v>
          </cell>
        </row>
        <row r="334">
          <cell r="B334" t="str">
            <v>la.014</v>
          </cell>
          <cell r="C334" t="str">
            <v>LADRILLO SELECCIONADO DE 1RA.</v>
          </cell>
          <cell r="D334" t="str">
            <v>mil</v>
          </cell>
          <cell r="E334">
            <v>5674.5117559747969</v>
          </cell>
        </row>
        <row r="335">
          <cell r="B335" t="str">
            <v>la.020</v>
          </cell>
          <cell r="C335" t="str">
            <v>LADRILLO SEMIVISTO</v>
          </cell>
          <cell r="D335" t="str">
            <v>mil</v>
          </cell>
          <cell r="E335">
            <v>6079.8340242587119</v>
          </cell>
        </row>
        <row r="336">
          <cell r="B336" t="str">
            <v>la.021</v>
          </cell>
          <cell r="C336" t="str">
            <v>LADRILLONES DE 2da COMUNES</v>
          </cell>
          <cell r="D336" t="str">
            <v>mil</v>
          </cell>
          <cell r="E336">
            <v>6393.8157058088564</v>
          </cell>
        </row>
        <row r="337">
          <cell r="B337" t="str">
            <v>la.023</v>
          </cell>
          <cell r="C337" t="str">
            <v>LADRILLOS FUNDIDOS</v>
          </cell>
          <cell r="D337" t="str">
            <v>mil</v>
          </cell>
          <cell r="E337">
            <v>4661.206085265012</v>
          </cell>
        </row>
        <row r="338">
          <cell r="B338" t="str">
            <v>li.001</v>
          </cell>
          <cell r="C338" t="str">
            <v>ADHESIVO P/PISO CERÁMICO</v>
          </cell>
          <cell r="D338" t="str">
            <v>kg</v>
          </cell>
          <cell r="E338">
            <v>7.5254292030231298</v>
          </cell>
        </row>
        <row r="339">
          <cell r="B339" t="str">
            <v>li.002</v>
          </cell>
          <cell r="C339" t="str">
            <v>PASTINA P/CERAMICOS BLANCA</v>
          </cell>
          <cell r="D339" t="str">
            <v>kg</v>
          </cell>
          <cell r="E339">
            <v>47.321902187473782</v>
          </cell>
        </row>
        <row r="340">
          <cell r="B340" t="str">
            <v>li.003</v>
          </cell>
          <cell r="C340" t="str">
            <v>PASTINA P/CERAMICOS COLOR</v>
          </cell>
          <cell r="D340" t="str">
            <v>kg</v>
          </cell>
          <cell r="E340">
            <v>62.970926351346371</v>
          </cell>
        </row>
        <row r="341">
          <cell r="B341" t="str">
            <v>li.004</v>
          </cell>
          <cell r="C341" t="str">
            <v>CAL HIDRATADA EN BOLSA</v>
          </cell>
          <cell r="D341" t="str">
            <v>kg</v>
          </cell>
          <cell r="E341">
            <v>6.0129669546787659</v>
          </cell>
        </row>
        <row r="342">
          <cell r="B342" t="str">
            <v>li.005</v>
          </cell>
          <cell r="C342" t="str">
            <v>CEMENTO BLANCO</v>
          </cell>
          <cell r="D342" t="str">
            <v>bolsa</v>
          </cell>
          <cell r="E342">
            <v>223.38729084970228</v>
          </cell>
        </row>
        <row r="343">
          <cell r="B343" t="str">
            <v>li.006</v>
          </cell>
          <cell r="C343" t="str">
            <v>CEMENTO PORTLAND (para variación histórica)</v>
          </cell>
          <cell r="D343" t="str">
            <v>kg</v>
          </cell>
          <cell r="E343">
            <v>7.8273574835168294</v>
          </cell>
        </row>
        <row r="344">
          <cell r="B344" t="str">
            <v>li.006b</v>
          </cell>
          <cell r="C344" t="str">
            <v>CEMENTO PORTLAND (precio real)</v>
          </cell>
          <cell r="D344" t="str">
            <v>kg</v>
          </cell>
          <cell r="E344">
            <v>3.9545136886312076</v>
          </cell>
        </row>
        <row r="345">
          <cell r="B345" t="str">
            <v>li.009</v>
          </cell>
          <cell r="C345" t="str">
            <v>YESO BLANCO</v>
          </cell>
          <cell r="D345" t="str">
            <v>kg</v>
          </cell>
          <cell r="E345">
            <v>13.11588027624058</v>
          </cell>
        </row>
        <row r="346">
          <cell r="B346" t="str">
            <v>li.010</v>
          </cell>
          <cell r="C346" t="str">
            <v>FERRITE ROJO</v>
          </cell>
          <cell r="D346" t="str">
            <v>kg</v>
          </cell>
          <cell r="E346">
            <v>84.029880612244341</v>
          </cell>
        </row>
        <row r="347">
          <cell r="B347" t="str">
            <v>li.015</v>
          </cell>
          <cell r="C347" t="str">
            <v>PLASTIFICANTE X 1,5 LTS.</v>
          </cell>
          <cell r="D347" t="str">
            <v>u</v>
          </cell>
          <cell r="E347">
            <v>124.42055303799029</v>
          </cell>
        </row>
        <row r="348">
          <cell r="B348" t="str">
            <v>li.100</v>
          </cell>
          <cell r="C348" t="str">
            <v>CAL VIVA 10 KG</v>
          </cell>
          <cell r="D348" t="str">
            <v>u</v>
          </cell>
          <cell r="E348">
            <v>29.189948133568109</v>
          </cell>
        </row>
        <row r="349">
          <cell r="B349" t="str">
            <v>ma.001</v>
          </cell>
          <cell r="C349" t="str">
            <v>MADERA 1RA. PINO NACIONAL CEPILLADA</v>
          </cell>
          <cell r="D349" t="str">
            <v>m2</v>
          </cell>
          <cell r="E349">
            <v>307.3167880831781</v>
          </cell>
        </row>
        <row r="350">
          <cell r="B350" t="str">
            <v>ma.002</v>
          </cell>
          <cell r="C350" t="str">
            <v>TIRANTE PINO 3"X3" S/CEPILLAR</v>
          </cell>
          <cell r="D350" t="str">
            <v>m</v>
          </cell>
          <cell r="E350">
            <v>65.020335911351751</v>
          </cell>
        </row>
        <row r="351">
          <cell r="B351" t="str">
            <v>ma.003</v>
          </cell>
          <cell r="C351" t="str">
            <v>MADERA MACHIMBRADA PINO 1"X6"</v>
          </cell>
          <cell r="D351" t="str">
            <v>m2</v>
          </cell>
          <cell r="E351">
            <v>327.20783592964318</v>
          </cell>
        </row>
        <row r="352">
          <cell r="B352" t="str">
            <v>ma.004</v>
          </cell>
          <cell r="C352" t="str">
            <v>MADERA MACHIMBRADA PINO 3/4"</v>
          </cell>
          <cell r="D352" t="str">
            <v>m2</v>
          </cell>
          <cell r="E352">
            <v>255.86734520113833</v>
          </cell>
        </row>
        <row r="353">
          <cell r="B353" t="str">
            <v>ma.006</v>
          </cell>
          <cell r="C353" t="str">
            <v>MADERA 1RA. PINO NACIONAL S/CEPILLAR</v>
          </cell>
          <cell r="D353" t="str">
            <v>m2</v>
          </cell>
          <cell r="E353">
            <v>258.98097160112059</v>
          </cell>
        </row>
        <row r="354">
          <cell r="B354" t="str">
            <v>ma.007</v>
          </cell>
          <cell r="C354" t="str">
            <v>MADERA MACHIMBRADA PINO 1/2"</v>
          </cell>
          <cell r="D354" t="str">
            <v>m2</v>
          </cell>
          <cell r="E354">
            <v>167.48898626566017</v>
          </cell>
        </row>
        <row r="355">
          <cell r="B355" t="str">
            <v>ma.008</v>
          </cell>
          <cell r="C355" t="str">
            <v>ZOCALO PINO 7 CM</v>
          </cell>
          <cell r="D355" t="str">
            <v>m</v>
          </cell>
          <cell r="E355">
            <v>32.793363152895452</v>
          </cell>
        </row>
        <row r="356">
          <cell r="B356" t="str">
            <v>ma.010</v>
          </cell>
          <cell r="C356" t="str">
            <v>TIRANTE PINO 3X6"</v>
          </cell>
          <cell r="D356" t="str">
            <v>m</v>
          </cell>
          <cell r="E356">
            <v>159.34771139973847</v>
          </cell>
        </row>
        <row r="357">
          <cell r="B357" t="str">
            <v>ma.011</v>
          </cell>
          <cell r="C357" t="str">
            <v>FENÓLICOS 15 MM. (1,60 X 2,20 M)</v>
          </cell>
          <cell r="D357" t="str">
            <v>m2</v>
          </cell>
          <cell r="E357">
            <v>325.0229601341743</v>
          </cell>
        </row>
        <row r="358">
          <cell r="B358" t="str">
            <v>ma.012</v>
          </cell>
          <cell r="C358" t="str">
            <v>FENÓLICOS 18 MM. (1,60 X 2,20 M)</v>
          </cell>
          <cell r="D358" t="str">
            <v>m2</v>
          </cell>
          <cell r="E358">
            <v>465.32806453931346</v>
          </cell>
        </row>
        <row r="359">
          <cell r="B359" t="str">
            <v>ma.015</v>
          </cell>
          <cell r="C359" t="str">
            <v>LISTONES PINO 1X2"</v>
          </cell>
          <cell r="D359" t="str">
            <v>m</v>
          </cell>
          <cell r="E359">
            <v>15.63618376017299</v>
          </cell>
        </row>
        <row r="360">
          <cell r="B360" t="str">
            <v>ma.016</v>
          </cell>
          <cell r="C360" t="str">
            <v>MADERA DURA 11/2"X2" CEPILLADA</v>
          </cell>
          <cell r="D360" t="str">
            <v>m</v>
          </cell>
          <cell r="E360">
            <v>68.507303185979083</v>
          </cell>
        </row>
        <row r="361">
          <cell r="B361" t="str">
            <v>ma.017</v>
          </cell>
          <cell r="C361" t="str">
            <v xml:space="preserve">MADERA DURA 1 1/2" </v>
          </cell>
          <cell r="D361" t="str">
            <v>m2</v>
          </cell>
          <cell r="E361">
            <v>797.59584990073802</v>
          </cell>
        </row>
        <row r="362">
          <cell r="B362" t="str">
            <v>ma.018</v>
          </cell>
          <cell r="C362" t="str">
            <v>MADERA DURA 3"X3"</v>
          </cell>
          <cell r="D362" t="str">
            <v>m</v>
          </cell>
          <cell r="E362">
            <v>101.82911680502923</v>
          </cell>
        </row>
        <row r="363">
          <cell r="B363" t="str">
            <v>ma.020</v>
          </cell>
          <cell r="C363" t="str">
            <v>TIRANTE PINO 2X3"</v>
          </cell>
          <cell r="D363" t="str">
            <v>m</v>
          </cell>
          <cell r="E363">
            <v>53.916889453332253</v>
          </cell>
        </row>
        <row r="364">
          <cell r="B364" t="str">
            <v>ma.021</v>
          </cell>
          <cell r="C364" t="str">
            <v>POSTE DE QUEBRACHO ENTERO 2,40M</v>
          </cell>
          <cell r="D364" t="str">
            <v>u</v>
          </cell>
          <cell r="E364">
            <v>1033.7051692216983</v>
          </cell>
        </row>
        <row r="365">
          <cell r="B365" t="str">
            <v>ma.022</v>
          </cell>
          <cell r="C365" t="str">
            <v>MEDIO  POSTE DE QUEBRACHO 2,20</v>
          </cell>
          <cell r="D365" t="str">
            <v>u</v>
          </cell>
          <cell r="E365">
            <v>505.46447996514439</v>
          </cell>
        </row>
        <row r="366">
          <cell r="B366" t="str">
            <v>ma.023</v>
          </cell>
          <cell r="C366" t="str">
            <v>VARILLONES DE 1,40 MTS.</v>
          </cell>
          <cell r="D366" t="str">
            <v>u</v>
          </cell>
          <cell r="E366">
            <v>27.352931635324229</v>
          </cell>
        </row>
        <row r="367">
          <cell r="B367" t="str">
            <v>ma.024</v>
          </cell>
          <cell r="C367" t="str">
            <v>VARILLAS DE 1,20 MTS.</v>
          </cell>
          <cell r="D367" t="str">
            <v>u</v>
          </cell>
          <cell r="E367">
            <v>23.433074986315113</v>
          </cell>
        </row>
        <row r="368">
          <cell r="B368" t="str">
            <v>ma.025</v>
          </cell>
          <cell r="C368" t="str">
            <v>TRANQUERAS 1,50 ALTOX6,00 ANCHO</v>
          </cell>
          <cell r="D368" t="str">
            <v>u</v>
          </cell>
          <cell r="E368">
            <v>16944.477134846831</v>
          </cell>
        </row>
        <row r="369">
          <cell r="B369" t="str">
            <v>ma.026</v>
          </cell>
          <cell r="C369" t="str">
            <v>TABLONES PINO 2"X15"</v>
          </cell>
          <cell r="D369" t="str">
            <v>m2</v>
          </cell>
          <cell r="E369">
            <v>752.73044460122674</v>
          </cell>
        </row>
        <row r="370">
          <cell r="B370" t="str">
            <v>ma.050</v>
          </cell>
          <cell r="C370" t="str">
            <v>HOJA EN MELAMINA COLOR BLANCO BASE AGLOMERADO 18 MM</v>
          </cell>
          <cell r="D370" t="str">
            <v>u</v>
          </cell>
          <cell r="E370">
            <v>1654.3432731052628</v>
          </cell>
        </row>
        <row r="371">
          <cell r="B371" t="str">
            <v>ma.051</v>
          </cell>
          <cell r="C371" t="str">
            <v>HOJA FIBROFACIL 12 MM  (1,83 X 2,60)</v>
          </cell>
          <cell r="D371" t="str">
            <v>u</v>
          </cell>
          <cell r="E371">
            <v>803.93276852334748</v>
          </cell>
        </row>
        <row r="372">
          <cell r="B372" t="str">
            <v>ma.052</v>
          </cell>
          <cell r="C372" t="str">
            <v>HOJA FIBROFACIL 4MM 1,83X2,60</v>
          </cell>
          <cell r="D372" t="str">
            <v>u</v>
          </cell>
          <cell r="E372">
            <v>98.713238539527623</v>
          </cell>
        </row>
        <row r="373">
          <cell r="B373" t="str">
            <v>ma.053</v>
          </cell>
          <cell r="C373" t="str">
            <v>TAPACANTO PREENCOLADO BLANCO</v>
          </cell>
          <cell r="D373" t="str">
            <v>m</v>
          </cell>
          <cell r="E373">
            <v>6.8757639969730633</v>
          </cell>
        </row>
        <row r="374">
          <cell r="B374" t="str">
            <v>mo.001</v>
          </cell>
          <cell r="C374" t="str">
            <v>OFICIAL ESPECIALIZADO</v>
          </cell>
          <cell r="D374" t="str">
            <v>h</v>
          </cell>
          <cell r="E374">
            <v>200.52493400000003</v>
          </cell>
        </row>
        <row r="375">
          <cell r="B375" t="str">
            <v>mo.002</v>
          </cell>
          <cell r="C375" t="str">
            <v>OFICIAL</v>
          </cell>
          <cell r="D375" t="str">
            <v>h</v>
          </cell>
          <cell r="E375">
            <v>170.92486399999996</v>
          </cell>
        </row>
        <row r="376">
          <cell r="B376" t="str">
            <v>mo.003</v>
          </cell>
          <cell r="C376" t="str">
            <v>MEDIO OFICIAL</v>
          </cell>
          <cell r="D376" t="str">
            <v>h</v>
          </cell>
          <cell r="E376">
            <v>157.61948600000002</v>
          </cell>
        </row>
        <row r="377">
          <cell r="B377" t="str">
            <v>mo.004</v>
          </cell>
          <cell r="C377" t="str">
            <v>AYUDANTE</v>
          </cell>
          <cell r="D377" t="str">
            <v>h</v>
          </cell>
          <cell r="E377">
            <v>144.74394399999997</v>
          </cell>
        </row>
        <row r="378">
          <cell r="B378" t="str">
            <v>mo.005</v>
          </cell>
          <cell r="C378" t="str">
            <v>ADICIONAL P/ESPECIALIDAD</v>
          </cell>
          <cell r="D378" t="str">
            <v>h</v>
          </cell>
          <cell r="E378">
            <v>172.0645806666667</v>
          </cell>
        </row>
        <row r="379">
          <cell r="B379" t="str">
            <v>mo.006</v>
          </cell>
          <cell r="C379" t="str">
            <v>CUADRILLA TIPO UOCRA</v>
          </cell>
          <cell r="D379" t="str">
            <v>h</v>
          </cell>
          <cell r="E379">
            <v>156.84578120000003</v>
          </cell>
        </row>
        <row r="380">
          <cell r="B380" t="str">
            <v>mo.007</v>
          </cell>
          <cell r="C380" t="str">
            <v>CUADRILLA TIPO U.G.A.T.S.</v>
          </cell>
          <cell r="D380" t="str">
            <v>h</v>
          </cell>
          <cell r="E380">
            <v>182.1181842</v>
          </cell>
        </row>
        <row r="381">
          <cell r="B381" t="str">
            <v>mo.008</v>
          </cell>
          <cell r="C381" t="str">
            <v>CHOFER</v>
          </cell>
          <cell r="D381" t="str">
            <v>h</v>
          </cell>
          <cell r="E381">
            <v>200.52493400000003</v>
          </cell>
        </row>
        <row r="382">
          <cell r="B382" t="str">
            <v>pb.010</v>
          </cell>
          <cell r="C382" t="str">
            <v>CUERPO MOTORARG CFD 675/30  30H.P.</v>
          </cell>
          <cell r="D382" t="str">
            <v>u</v>
          </cell>
          <cell r="E382">
            <v>61837.928889224226</v>
          </cell>
        </row>
        <row r="383">
          <cell r="B383" t="str">
            <v>pb.020</v>
          </cell>
          <cell r="C383" t="str">
            <v>MOTOR MOTORARG S6 R4/30  30 H.P.</v>
          </cell>
          <cell r="D383" t="str">
            <v>u</v>
          </cell>
          <cell r="E383">
            <v>63318.461525320876</v>
          </cell>
        </row>
        <row r="384">
          <cell r="B384" t="str">
            <v>pb.030</v>
          </cell>
          <cell r="C384" t="str">
            <v>ARRANCADOR SUAVE WEG SSW-04.60 P/30H.P.</v>
          </cell>
          <cell r="D384" t="str">
            <v>u</v>
          </cell>
          <cell r="E384">
            <v>36789.248389940782</v>
          </cell>
        </row>
        <row r="385">
          <cell r="B385" t="str">
            <v>pb.040</v>
          </cell>
          <cell r="C385" t="str">
            <v>BOMBA DOSIVAC MILENIO 015 1.45 LTS/H</v>
          </cell>
          <cell r="D385" t="str">
            <v>u</v>
          </cell>
          <cell r="E385">
            <v>6474.8025805620364</v>
          </cell>
        </row>
        <row r="386">
          <cell r="B386" t="str">
            <v>pb.050</v>
          </cell>
          <cell r="C386" t="str">
            <v>CABLE PIRELLI SINTENAX VIPER 3X35</v>
          </cell>
          <cell r="D386" t="str">
            <v>m</v>
          </cell>
          <cell r="E386">
            <v>507.13317951531968</v>
          </cell>
        </row>
        <row r="387">
          <cell r="B387" t="str">
            <v>pb.060</v>
          </cell>
          <cell r="C387" t="str">
            <v>CAÑO H°G° RYC 4"</v>
          </cell>
          <cell r="D387" t="str">
            <v>m</v>
          </cell>
          <cell r="E387">
            <v>1341.6675068149027</v>
          </cell>
        </row>
        <row r="388">
          <cell r="B388" t="str">
            <v>pb.070</v>
          </cell>
          <cell r="C388" t="str">
            <v>EQUIPO DE BOMBEO MOTORARG MODELO 625/7,5(BOMBA+MOTOR)</v>
          </cell>
          <cell r="D388" t="str">
            <v>u</v>
          </cell>
          <cell r="E388">
            <v>50700.299202143055</v>
          </cell>
        </row>
        <row r="389">
          <cell r="B389" t="str">
            <v>pb.080</v>
          </cell>
          <cell r="C389" t="str">
            <v>TABLERO DE ARRANQUE SUAVE 7,5 HP</v>
          </cell>
          <cell r="D389" t="str">
            <v>u</v>
          </cell>
          <cell r="E389">
            <v>44978.045220003121</v>
          </cell>
        </row>
        <row r="390">
          <cell r="B390" t="str">
            <v>pb.090</v>
          </cell>
          <cell r="C390" t="str">
            <v>TABLERO SUAVE STD. 30HP 380V</v>
          </cell>
          <cell r="D390" t="str">
            <v>u</v>
          </cell>
          <cell r="E390">
            <v>62960.238620328193</v>
          </cell>
        </row>
        <row r="391">
          <cell r="B391" t="str">
            <v>pb.100</v>
          </cell>
          <cell r="C391" t="str">
            <v>CAÑO CON COSTURA DE A°I° AISI 304 DE DIAM. 219,1X5,00MM</v>
          </cell>
          <cell r="D391" t="str">
            <v>m</v>
          </cell>
          <cell r="E391">
            <v>12003.158249358401</v>
          </cell>
        </row>
        <row r="392">
          <cell r="B392" t="str">
            <v>pb.101</v>
          </cell>
          <cell r="C392" t="str">
            <v>CAÑO CON COSTURA DE A°I° AISI 304 DE DIAM. 273,1X5,00MM</v>
          </cell>
          <cell r="D392" t="str">
            <v>m</v>
          </cell>
          <cell r="E392">
            <v>15676.508098579254</v>
          </cell>
        </row>
        <row r="393">
          <cell r="B393" t="str">
            <v>pb.102</v>
          </cell>
          <cell r="C393" t="str">
            <v>CAÑO CON COSTURA DE A°I° AISI 304 DE DIAM. 323,8X5,00MM</v>
          </cell>
          <cell r="D393" t="str">
            <v>m</v>
          </cell>
          <cell r="E393">
            <v>16033.358668763527</v>
          </cell>
        </row>
        <row r="394">
          <cell r="B394" t="str">
            <v>pb.140</v>
          </cell>
          <cell r="C394" t="str">
            <v>BOMBA IMPULSORA DE AGUA 3/4 HP</v>
          </cell>
          <cell r="D394" t="str">
            <v>u</v>
          </cell>
          <cell r="E394">
            <v>6340.7216314737943</v>
          </cell>
        </row>
        <row r="395">
          <cell r="B395" t="str">
            <v>pi.002</v>
          </cell>
          <cell r="C395" t="str">
            <v>ACEITE DE LINO COCIDO 18L</v>
          </cell>
          <cell r="D395" t="str">
            <v>l</v>
          </cell>
          <cell r="E395">
            <v>60.569866488418164</v>
          </cell>
        </row>
        <row r="396">
          <cell r="B396" t="str">
            <v>pi.003</v>
          </cell>
          <cell r="C396" t="str">
            <v>AGUARRÁS</v>
          </cell>
          <cell r="D396" t="str">
            <v>l</v>
          </cell>
          <cell r="E396">
            <v>84.960631844433237</v>
          </cell>
        </row>
        <row r="397">
          <cell r="B397" t="str">
            <v>pi.004</v>
          </cell>
          <cell r="C397" t="str">
            <v>FONDO P/CHAPA GALVANIZADA TIPO GALVITE</v>
          </cell>
          <cell r="D397" t="str">
            <v>l</v>
          </cell>
          <cell r="E397">
            <v>390.1820789245171</v>
          </cell>
        </row>
        <row r="398">
          <cell r="B398" t="str">
            <v>pi.005</v>
          </cell>
          <cell r="C398" t="str">
            <v>ANTIÓXIDO ROJO PLATA X 4 LTS.</v>
          </cell>
          <cell r="D398" t="str">
            <v>u</v>
          </cell>
          <cell r="E398">
            <v>911.66174779736798</v>
          </cell>
        </row>
        <row r="399">
          <cell r="B399" t="str">
            <v>pi.006</v>
          </cell>
          <cell r="C399" t="str">
            <v xml:space="preserve">ANTIÓXIDO AL CROMATO </v>
          </cell>
          <cell r="D399" t="str">
            <v>l</v>
          </cell>
          <cell r="E399">
            <v>215.40760159108549</v>
          </cell>
        </row>
        <row r="400">
          <cell r="B400" t="str">
            <v>pi.010</v>
          </cell>
          <cell r="C400" t="str">
            <v>ESMALTE SINTETICO X 4 LTS BLANCO</v>
          </cell>
          <cell r="D400" t="str">
            <v>u</v>
          </cell>
          <cell r="E400">
            <v>1032.4547476085218</v>
          </cell>
        </row>
        <row r="401">
          <cell r="B401" t="str">
            <v>pi.011</v>
          </cell>
          <cell r="C401" t="str">
            <v>ESMALTE SINTETICO VERDE X 4 LTS</v>
          </cell>
          <cell r="D401" t="str">
            <v>u</v>
          </cell>
          <cell r="E401">
            <v>991.42354290888909</v>
          </cell>
        </row>
        <row r="402">
          <cell r="B402" t="str">
            <v>pi.012</v>
          </cell>
          <cell r="C402" t="str">
            <v>PINTURA EPOXI AMARILLO</v>
          </cell>
          <cell r="D402" t="str">
            <v>l</v>
          </cell>
          <cell r="E402">
            <v>440.6692183748159</v>
          </cell>
        </row>
        <row r="403">
          <cell r="B403" t="str">
            <v>pi.015</v>
          </cell>
          <cell r="C403" t="str">
            <v>PINTURA AL LATEX ACRILICO P/CIELORRASOS</v>
          </cell>
          <cell r="D403" t="str">
            <v>l</v>
          </cell>
          <cell r="E403">
            <v>247.19237535573009</v>
          </cell>
        </row>
        <row r="404">
          <cell r="B404" t="str">
            <v>pi.016</v>
          </cell>
          <cell r="C404" t="str">
            <v>PINTURA AL AGUA BOLSA 4 KG</v>
          </cell>
          <cell r="D404" t="str">
            <v>u</v>
          </cell>
          <cell r="E404">
            <v>72.716467537313875</v>
          </cell>
        </row>
        <row r="405">
          <cell r="B405" t="str">
            <v>pi.017</v>
          </cell>
          <cell r="C405" t="str">
            <v>LATEX P/CANCHAS</v>
          </cell>
          <cell r="D405" t="str">
            <v>l</v>
          </cell>
          <cell r="E405">
            <v>260.09649751876555</v>
          </cell>
        </row>
        <row r="406">
          <cell r="B406" t="str">
            <v>pi.018</v>
          </cell>
          <cell r="C406" t="str">
            <v>PINTURA AL LATEX - LATA 20 LTS, EXTERIOR</v>
          </cell>
          <cell r="D406" t="str">
            <v>u</v>
          </cell>
          <cell r="E406">
            <v>2332.7342608626932</v>
          </cell>
        </row>
        <row r="407">
          <cell r="B407" t="str">
            <v>pi.019</v>
          </cell>
          <cell r="C407" t="str">
            <v>PINTURA ASFÁLTICA SECADO RAPIDO</v>
          </cell>
          <cell r="D407" t="str">
            <v>l</v>
          </cell>
          <cell r="E407">
            <v>56.685629865900161</v>
          </cell>
        </row>
        <row r="408">
          <cell r="B408" t="str">
            <v>pi.020</v>
          </cell>
          <cell r="C408" t="str">
            <v>ENDUÍDO PLÁSTICO</v>
          </cell>
          <cell r="D408" t="str">
            <v>l</v>
          </cell>
          <cell r="E408">
            <v>146.02014484670849</v>
          </cell>
        </row>
        <row r="409">
          <cell r="B409" t="str">
            <v>pi.022</v>
          </cell>
          <cell r="C409" t="str">
            <v>SALPICADO PLÁSTICO BLANCO TIPO IGAM</v>
          </cell>
          <cell r="D409" t="str">
            <v>kg</v>
          </cell>
          <cell r="E409">
            <v>14.701594513151941</v>
          </cell>
        </row>
        <row r="410">
          <cell r="B410" t="str">
            <v>pi.025</v>
          </cell>
          <cell r="C410" t="str">
            <v>BARNIZ SINTÉTICO</v>
          </cell>
          <cell r="D410" t="str">
            <v>l</v>
          </cell>
          <cell r="E410">
            <v>261.3260854322757</v>
          </cell>
        </row>
        <row r="411">
          <cell r="B411" t="str">
            <v>pi.030</v>
          </cell>
          <cell r="C411" t="str">
            <v>FIJADOR AL AGUA</v>
          </cell>
          <cell r="D411" t="str">
            <v>l</v>
          </cell>
          <cell r="E411">
            <v>143.829560846215</v>
          </cell>
        </row>
        <row r="412">
          <cell r="B412" t="str">
            <v>pi.031</v>
          </cell>
          <cell r="C412" t="str">
            <v xml:space="preserve">PINTURA SILICONADAS P/LADRILLOS </v>
          </cell>
          <cell r="D412" t="str">
            <v>l</v>
          </cell>
          <cell r="E412">
            <v>222.29026994927798</v>
          </cell>
        </row>
        <row r="413">
          <cell r="B413" t="str">
            <v>pi.032</v>
          </cell>
          <cell r="C413" t="str">
            <v>THINNER</v>
          </cell>
          <cell r="D413" t="str">
            <v>l</v>
          </cell>
          <cell r="E413">
            <v>61.341923309493559</v>
          </cell>
        </row>
        <row r="414">
          <cell r="B414" t="str">
            <v>pi.033</v>
          </cell>
          <cell r="C414" t="str">
            <v>PAPEL LIJA MEDIANA</v>
          </cell>
          <cell r="D414" t="str">
            <v>u</v>
          </cell>
          <cell r="E414">
            <v>13.702463187380648</v>
          </cell>
        </row>
        <row r="415">
          <cell r="B415" t="str">
            <v>pi.034</v>
          </cell>
          <cell r="C415" t="str">
            <v>ESMALTE SINTETICO  NEGRO 4L</v>
          </cell>
          <cell r="D415" t="str">
            <v>l</v>
          </cell>
          <cell r="E415">
            <v>146.33136631167443</v>
          </cell>
        </row>
        <row r="416">
          <cell r="B416" t="str">
            <v>pi.035</v>
          </cell>
          <cell r="C416" t="str">
            <v>VIRUTA DE ACERO FINA 300 GR</v>
          </cell>
          <cell r="D416" t="str">
            <v>u</v>
          </cell>
          <cell r="E416">
            <v>32.396151190823709</v>
          </cell>
        </row>
        <row r="417">
          <cell r="B417" t="str">
            <v>pi.037</v>
          </cell>
          <cell r="C417" t="str">
            <v>PINCEL DE CERDA SERIE 331 N° 30</v>
          </cell>
          <cell r="D417" t="str">
            <v>u</v>
          </cell>
          <cell r="E417">
            <v>88.123755121157416</v>
          </cell>
        </row>
        <row r="418">
          <cell r="B418" t="str">
            <v>pi.038</v>
          </cell>
          <cell r="C418" t="str">
            <v>PINCEL DE CERDA SERIE 331 N° 40</v>
          </cell>
          <cell r="D418" t="str">
            <v>u</v>
          </cell>
          <cell r="E418">
            <v>107.57203287748311</v>
          </cell>
        </row>
        <row r="419">
          <cell r="B419" t="str">
            <v>pi.041</v>
          </cell>
          <cell r="C419" t="str">
            <v>LATEX PARA PILETAS</v>
          </cell>
          <cell r="D419" t="str">
            <v>l</v>
          </cell>
          <cell r="E419">
            <v>168.04050472468418</v>
          </cell>
        </row>
        <row r="420">
          <cell r="B420" t="str">
            <v>pi.042</v>
          </cell>
          <cell r="C420" t="str">
            <v>PINTURA AL LATEX - LATA 20 LTS, INTERIOR</v>
          </cell>
          <cell r="D420" t="str">
            <v>u</v>
          </cell>
          <cell r="E420">
            <v>2064.4455308600318</v>
          </cell>
        </row>
        <row r="421">
          <cell r="B421" t="str">
            <v>pi.043</v>
          </cell>
          <cell r="C421" t="str">
            <v>PINTURA AL ACEITE 4LTS BLANCO SATINADO</v>
          </cell>
          <cell r="D421" t="str">
            <v>u</v>
          </cell>
          <cell r="E421">
            <v>1025.1792644782795</v>
          </cell>
        </row>
        <row r="422">
          <cell r="B422" t="str">
            <v>pi.044</v>
          </cell>
          <cell r="C422" t="str">
            <v>PINTURA AL ACEITE 4LTS NEGRO SATINADO</v>
          </cell>
          <cell r="D422" t="str">
            <v>u</v>
          </cell>
          <cell r="E422">
            <v>1090.0952453333025</v>
          </cell>
        </row>
        <row r="423">
          <cell r="B423" t="str">
            <v>pl.001</v>
          </cell>
          <cell r="C423" t="str">
            <v>PLACA DURLOCK 1.20MX2.40M  9,5MM</v>
          </cell>
          <cell r="D423" t="str">
            <v>u</v>
          </cell>
          <cell r="E423">
            <v>269.98931791596476</v>
          </cell>
        </row>
        <row r="424">
          <cell r="B424" t="str">
            <v>pl.002</v>
          </cell>
          <cell r="C424" t="str">
            <v>PLACA DURLOCK 1.20MX2.40M  12.50MM</v>
          </cell>
          <cell r="D424" t="str">
            <v>u</v>
          </cell>
          <cell r="E424">
            <v>209.98604611953277</v>
          </cell>
        </row>
        <row r="425">
          <cell r="B425" t="str">
            <v>pre.010</v>
          </cell>
          <cell r="C425" t="str">
            <v>POSTE INTERMEDIO X 3,05 M</v>
          </cell>
          <cell r="D425" t="str">
            <v>u</v>
          </cell>
          <cell r="E425">
            <v>362.01950687966138</v>
          </cell>
        </row>
        <row r="426">
          <cell r="B426" t="str">
            <v>pre.030</v>
          </cell>
          <cell r="C426" t="str">
            <v>POSTE ESQUINERO X 3,05 M</v>
          </cell>
          <cell r="D426" t="str">
            <v>u</v>
          </cell>
          <cell r="E426">
            <v>609.94639254512708</v>
          </cell>
        </row>
        <row r="427">
          <cell r="B427" t="str">
            <v>pre.040</v>
          </cell>
          <cell r="C427" t="str">
            <v>PILETA DE LAVAR H° PREMOLD. 70X55X30 S/ PATAS</v>
          </cell>
          <cell r="D427" t="str">
            <v>u</v>
          </cell>
          <cell r="E427">
            <v>835.6184710224087</v>
          </cell>
        </row>
        <row r="428">
          <cell r="B428" t="str">
            <v>pre.050</v>
          </cell>
          <cell r="C428" t="str">
            <v>CAMARA DE INSPEC. PREMOL. COMPL. 60X60X60</v>
          </cell>
          <cell r="D428" t="str">
            <v>u</v>
          </cell>
          <cell r="E428">
            <v>2837.744131792685</v>
          </cell>
        </row>
        <row r="429">
          <cell r="B429" t="str">
            <v>pre.055</v>
          </cell>
          <cell r="C429" t="str">
            <v>CAMARA SEPTICA PREMOL. 540 LTS COMPLETA</v>
          </cell>
          <cell r="D429" t="str">
            <v>u</v>
          </cell>
          <cell r="E429">
            <v>3053.6738112117505</v>
          </cell>
        </row>
        <row r="430">
          <cell r="B430" t="str">
            <v>pre.100</v>
          </cell>
          <cell r="C430" t="str">
            <v>CAÑO DE Hº COMPRIMIDO DIÁM. 1M, LARGO UTIL 1,20M,PESO 1100KG/CAÑO</v>
          </cell>
          <cell r="D430" t="str">
            <v>u</v>
          </cell>
          <cell r="E430">
            <v>4843.2796386138471</v>
          </cell>
        </row>
        <row r="431">
          <cell r="B431" t="str">
            <v>ra.016</v>
          </cell>
          <cell r="C431" t="str">
            <v>CAÑO PEAD AGUA 20MM</v>
          </cell>
          <cell r="D431" t="str">
            <v>m</v>
          </cell>
          <cell r="E431">
            <v>19.62587171518242</v>
          </cell>
        </row>
        <row r="432">
          <cell r="B432" t="str">
            <v>ra.020</v>
          </cell>
          <cell r="C432" t="str">
            <v>CAÑO PEAD AGUA 63MM</v>
          </cell>
          <cell r="D432" t="str">
            <v>m</v>
          </cell>
          <cell r="E432">
            <v>75.942546158388538</v>
          </cell>
        </row>
        <row r="433">
          <cell r="B433" t="str">
            <v>ra.024</v>
          </cell>
          <cell r="C433" t="str">
            <v>CAÑO PEAD AGUA 75MM</v>
          </cell>
          <cell r="D433" t="str">
            <v>m</v>
          </cell>
          <cell r="E433">
            <v>126.85823321040866</v>
          </cell>
        </row>
        <row r="434">
          <cell r="B434" t="str">
            <v>ra.025</v>
          </cell>
          <cell r="C434" t="str">
            <v>CAÑO PEAD AGUA 90MM</v>
          </cell>
          <cell r="D434" t="str">
            <v>m</v>
          </cell>
          <cell r="E434">
            <v>184.21870863832916</v>
          </cell>
        </row>
        <row r="435">
          <cell r="B435" t="str">
            <v>ra.026</v>
          </cell>
          <cell r="C435" t="str">
            <v>CAÑO PEAD AGUA 110MM</v>
          </cell>
          <cell r="D435" t="str">
            <v>m</v>
          </cell>
          <cell r="E435">
            <v>292.76378473086197</v>
          </cell>
        </row>
        <row r="436">
          <cell r="B436" t="str">
            <v>ra.027</v>
          </cell>
          <cell r="C436" t="str">
            <v>CAÑO PEAD AGUA 160MM</v>
          </cell>
          <cell r="D436" t="str">
            <v>m</v>
          </cell>
          <cell r="E436">
            <v>288.70737135520244</v>
          </cell>
        </row>
        <row r="437">
          <cell r="B437" t="str">
            <v>ra.028</v>
          </cell>
          <cell r="C437" t="str">
            <v>CUPLA PEAD AGUA 63MM</v>
          </cell>
          <cell r="D437" t="str">
            <v>u</v>
          </cell>
          <cell r="E437">
            <v>163.77931793450952</v>
          </cell>
        </row>
        <row r="438">
          <cell r="B438" t="str">
            <v>ra.029</v>
          </cell>
          <cell r="C438" t="str">
            <v>CAÑO PEAD AGUA 225MM</v>
          </cell>
          <cell r="D438" t="str">
            <v>m</v>
          </cell>
          <cell r="E438">
            <v>424.51339458086875</v>
          </cell>
        </row>
        <row r="439">
          <cell r="B439" t="str">
            <v>ra.030</v>
          </cell>
          <cell r="C439" t="str">
            <v>CUPLA PEAD AGUA 75MM</v>
          </cell>
          <cell r="D439" t="str">
            <v>u</v>
          </cell>
          <cell r="E439">
            <v>246.56293987770812</v>
          </cell>
        </row>
        <row r="440">
          <cell r="B440" t="str">
            <v>ra.032</v>
          </cell>
          <cell r="C440" t="str">
            <v>TE NORMAL PEAD AGUA 63MM</v>
          </cell>
          <cell r="D440" t="str">
            <v>u</v>
          </cell>
          <cell r="E440">
            <v>658.68226966272778</v>
          </cell>
        </row>
        <row r="441">
          <cell r="B441" t="str">
            <v>ra.034</v>
          </cell>
          <cell r="C441" t="str">
            <v>VÁLVULA ESCLUSA DOBLE BRIDA H°D° 63MM</v>
          </cell>
          <cell r="D441" t="str">
            <v>u</v>
          </cell>
          <cell r="E441">
            <v>6587.7009306739228</v>
          </cell>
        </row>
        <row r="442">
          <cell r="B442" t="str">
            <v>ra.036</v>
          </cell>
          <cell r="C442" t="str">
            <v>ABRAZADERA DIÁMETRO 63MM CON RACORD DE 1/2"</v>
          </cell>
          <cell r="D442" t="str">
            <v>u</v>
          </cell>
          <cell r="E442">
            <v>393.66641325633827</v>
          </cell>
        </row>
        <row r="443">
          <cell r="B443" t="str">
            <v>ra.037</v>
          </cell>
          <cell r="C443" t="str">
            <v>ABRAZADERA DIÁM. 63MM CON RACORD DE 3/4"</v>
          </cell>
          <cell r="D443" t="str">
            <v>u</v>
          </cell>
          <cell r="E443">
            <v>375.03320686784429</v>
          </cell>
        </row>
        <row r="444">
          <cell r="B444" t="str">
            <v>ra.050</v>
          </cell>
          <cell r="C444" t="str">
            <v>TUBO PVC DIAM. 90MM CLASE 6</v>
          </cell>
          <cell r="D444" t="str">
            <v>m</v>
          </cell>
          <cell r="E444">
            <v>86.94476887863118</v>
          </cell>
        </row>
        <row r="445">
          <cell r="B445" t="str">
            <v>ra.051</v>
          </cell>
          <cell r="C445" t="str">
            <v>TUBO PVC DIAM. 110MM CLASE 6</v>
          </cell>
          <cell r="D445" t="str">
            <v>m</v>
          </cell>
          <cell r="E445">
            <v>121.20323788186677</v>
          </cell>
        </row>
        <row r="446">
          <cell r="B446" t="str">
            <v>ra.052</v>
          </cell>
          <cell r="C446" t="str">
            <v>TUBO PVC DIAM. 90MM CLASE 10</v>
          </cell>
          <cell r="D446" t="str">
            <v>m</v>
          </cell>
          <cell r="E446">
            <v>115.85633315091764</v>
          </cell>
        </row>
        <row r="447">
          <cell r="B447" t="str">
            <v>ra.053</v>
          </cell>
          <cell r="C447" t="str">
            <v>TUBO PVC DIAM. 110MM CLASE 10</v>
          </cell>
          <cell r="D447" t="str">
            <v>m</v>
          </cell>
          <cell r="E447">
            <v>165.55566286811455</v>
          </cell>
        </row>
        <row r="448">
          <cell r="B448" t="str">
            <v>ra.100</v>
          </cell>
          <cell r="C448" t="str">
            <v>TUBO PERFILADO HIDROPIPE DIÁM. 400</v>
          </cell>
          <cell r="D448" t="str">
            <v>m</v>
          </cell>
          <cell r="E448">
            <v>808.94416365434518</v>
          </cell>
        </row>
        <row r="449">
          <cell r="B449" t="str">
            <v>ra.101</v>
          </cell>
          <cell r="C449" t="str">
            <v>TUBO PERFILADO HIDROPIPE DIÁM. 520</v>
          </cell>
          <cell r="D449" t="str">
            <v>m</v>
          </cell>
          <cell r="E449">
            <v>883.09488244838951</v>
          </cell>
        </row>
        <row r="450">
          <cell r="B450" t="str">
            <v>ra.102</v>
          </cell>
          <cell r="C450" t="str">
            <v>TUBO PERFILADO HIDROPIPE DIÁM. 700</v>
          </cell>
          <cell r="D450" t="str">
            <v>m</v>
          </cell>
          <cell r="E450">
            <v>1480.5546963271877</v>
          </cell>
        </row>
        <row r="451">
          <cell r="B451" t="str">
            <v>ra.103</v>
          </cell>
          <cell r="C451" t="str">
            <v>TUBO PERFILADO HIDROPIPE DIÁM. 870</v>
          </cell>
          <cell r="D451" t="str">
            <v>m</v>
          </cell>
          <cell r="E451">
            <v>1801.2399165746683</v>
          </cell>
        </row>
        <row r="452">
          <cell r="B452" t="str">
            <v>ra.104</v>
          </cell>
          <cell r="C452" t="str">
            <v>TUBO PERFILADO HIDROPIPE DIÁM. 1100</v>
          </cell>
          <cell r="D452" t="str">
            <v>m</v>
          </cell>
          <cell r="E452">
            <v>2232.7229194319384</v>
          </cell>
        </row>
        <row r="453">
          <cell r="B453" t="str">
            <v>ra.105</v>
          </cell>
          <cell r="C453" t="str">
            <v>TUBO PERFILADO HIDROPIPE DIÁM. 1250</v>
          </cell>
          <cell r="D453" t="str">
            <v>m</v>
          </cell>
          <cell r="E453">
            <v>3645.2125998455472</v>
          </cell>
        </row>
        <row r="454">
          <cell r="B454" t="str">
            <v>rc.010</v>
          </cell>
          <cell r="C454" t="str">
            <v>MARCO Y TAPA H°D° 85/90KG. SIST. ABISAGRADO</v>
          </cell>
          <cell r="D454" t="str">
            <v>u</v>
          </cell>
          <cell r="E454">
            <v>2782.9574142623997</v>
          </cell>
        </row>
        <row r="455">
          <cell r="B455" t="str">
            <v>rc.020</v>
          </cell>
          <cell r="C455" t="str">
            <v>CAÑO PVC CLOACAL JE 160MM</v>
          </cell>
          <cell r="D455" t="str">
            <v>m</v>
          </cell>
          <cell r="E455">
            <v>341.54361991958234</v>
          </cell>
        </row>
        <row r="456">
          <cell r="B456" t="str">
            <v>re.005</v>
          </cell>
          <cell r="C456" t="str">
            <v>CRUCETA DE H°A° MN 157 (2,20 M) C/GANCHOS</v>
          </cell>
          <cell r="D456" t="str">
            <v>u</v>
          </cell>
          <cell r="E456">
            <v>14880.792142452581</v>
          </cell>
        </row>
        <row r="457">
          <cell r="B457" t="str">
            <v>re.010</v>
          </cell>
          <cell r="C457" t="str">
            <v>CRUCETA DE Hº Aº SEPARADORA</v>
          </cell>
          <cell r="D457" t="str">
            <v>u</v>
          </cell>
          <cell r="E457">
            <v>15409.446933184057</v>
          </cell>
        </row>
        <row r="458">
          <cell r="B458" t="str">
            <v>re.015</v>
          </cell>
          <cell r="C458" t="str">
            <v>COLUMNA DE Hº Aº Vº DE 10,50/1000/3</v>
          </cell>
          <cell r="D458" t="str">
            <v>u</v>
          </cell>
          <cell r="E458">
            <v>61117.610757592709</v>
          </cell>
        </row>
        <row r="459">
          <cell r="B459" t="str">
            <v>re.020</v>
          </cell>
          <cell r="C459" t="str">
            <v>COLUMNA DE HºAºVº DE 9,5/900/3</v>
          </cell>
          <cell r="D459" t="str">
            <v>u</v>
          </cell>
          <cell r="E459">
            <v>52557.937007136134</v>
          </cell>
        </row>
        <row r="460">
          <cell r="B460" t="str">
            <v>re.025</v>
          </cell>
          <cell r="C460" t="str">
            <v>POSTE DE EUCALIPTUS CREOSOTADO 11 M</v>
          </cell>
          <cell r="D460" t="str">
            <v>u</v>
          </cell>
          <cell r="E460">
            <v>1365.2237659084767</v>
          </cell>
        </row>
        <row r="461">
          <cell r="B461" t="str">
            <v>re.026</v>
          </cell>
          <cell r="C461" t="str">
            <v>POSTE EUCALIPTUS P/REDES ELECT. DE BAJA TENSIÓN(7,5 M) S/NORMAS EDESA</v>
          </cell>
          <cell r="D461" t="str">
            <v>u</v>
          </cell>
          <cell r="E461">
            <v>873.82773295696097</v>
          </cell>
        </row>
        <row r="462">
          <cell r="B462" t="str">
            <v>re.030</v>
          </cell>
          <cell r="C462" t="str">
            <v xml:space="preserve">DESCARGADOR ÓXIDO DE ZINC CON DESLIGADOR </v>
          </cell>
          <cell r="D462" t="str">
            <v>u</v>
          </cell>
          <cell r="E462">
            <v>3231.5588781253164</v>
          </cell>
        </row>
        <row r="463">
          <cell r="B463" t="str">
            <v>re.035</v>
          </cell>
          <cell r="C463" t="str">
            <v>CABLE DE CU DESNUDO DE 50 MM² DE SECC.</v>
          </cell>
          <cell r="D463" t="str">
            <v>m</v>
          </cell>
          <cell r="E463">
            <v>444.68380461789121</v>
          </cell>
        </row>
        <row r="464">
          <cell r="B464" t="str">
            <v>re.040</v>
          </cell>
          <cell r="C464" t="str">
            <v>CONDUCTOR DESNUDO DE COBRE DE 16 MM²</v>
          </cell>
          <cell r="D464" t="str">
            <v>m</v>
          </cell>
          <cell r="E464">
            <v>134.922408950499</v>
          </cell>
        </row>
        <row r="465">
          <cell r="B465" t="str">
            <v>re.043</v>
          </cell>
          <cell r="C465" t="str">
            <v>CABLE DE AL DESNUDO DE 50 MM² DE SECC.</v>
          </cell>
          <cell r="D465" t="str">
            <v>m</v>
          </cell>
          <cell r="E465">
            <v>43.879842258953389</v>
          </cell>
        </row>
        <row r="466">
          <cell r="B466" t="str">
            <v>re.045</v>
          </cell>
          <cell r="C466" t="str">
            <v>CONDUCTOR CU PREENSAMBLADO 3X95 + 1X50 M</v>
          </cell>
          <cell r="D466" t="str">
            <v>m</v>
          </cell>
          <cell r="E466">
            <v>310.38023964452634</v>
          </cell>
        </row>
        <row r="467">
          <cell r="B467" t="str">
            <v>re.050</v>
          </cell>
          <cell r="C467" t="str">
            <v>CONDUCTOR CU FORRADO 1 X 35 MM²</v>
          </cell>
          <cell r="D467" t="str">
            <v>m</v>
          </cell>
          <cell r="E467">
            <v>141.03062474665333</v>
          </cell>
        </row>
        <row r="468">
          <cell r="B468" t="str">
            <v>re.055</v>
          </cell>
          <cell r="C468" t="str">
            <v>CONDUCTOR PRERREUNIDO 4 X 10 MM²</v>
          </cell>
          <cell r="D468" t="str">
            <v>u</v>
          </cell>
          <cell r="E468">
            <v>192.08365703684538</v>
          </cell>
        </row>
        <row r="469">
          <cell r="B469" t="str">
            <v>re.060</v>
          </cell>
          <cell r="C469" t="str">
            <v>TRANSFORMADOR DE POTENCIA 13,2 KV, 315/0,4/0,231 KVA</v>
          </cell>
          <cell r="D469" t="str">
            <v>u</v>
          </cell>
          <cell r="E469">
            <v>249668.77490926642</v>
          </cell>
        </row>
        <row r="470">
          <cell r="B470" t="str">
            <v>re.065</v>
          </cell>
          <cell r="C470" t="str">
            <v>ARTEFACTO STRAND MB 70 CON SAP 250 W</v>
          </cell>
          <cell r="D470" t="str">
            <v>u</v>
          </cell>
          <cell r="E470">
            <v>6200.3022638924913</v>
          </cell>
        </row>
        <row r="471">
          <cell r="B471" t="str">
            <v>re.070</v>
          </cell>
          <cell r="C471" t="str">
            <v>AISLADOR ORGÁNICO 13,2/33KV</v>
          </cell>
          <cell r="D471" t="str">
            <v>u</v>
          </cell>
          <cell r="E471">
            <v>349.58139476251</v>
          </cell>
        </row>
        <row r="472">
          <cell r="B472" t="str">
            <v>re.075</v>
          </cell>
          <cell r="C472" t="str">
            <v>SECCIONADOR FUSIBLE XS</v>
          </cell>
          <cell r="D472" t="str">
            <v>u</v>
          </cell>
          <cell r="E472">
            <v>3414.4303476424548</v>
          </cell>
        </row>
        <row r="473">
          <cell r="B473" t="str">
            <v>re.080</v>
          </cell>
          <cell r="C473" t="str">
            <v>JABALINA TIPO COOPERWELD 1,50X3/4"</v>
          </cell>
          <cell r="D473" t="str">
            <v>u</v>
          </cell>
          <cell r="E473">
            <v>603.18155522504912</v>
          </cell>
        </row>
        <row r="474">
          <cell r="B474" t="str">
            <v>re.085</v>
          </cell>
          <cell r="C474" t="str">
            <v>CAJA DE DISTRIB POLYESTER CONJ. SECC. APR C/FUSIBLES SETA</v>
          </cell>
          <cell r="D474" t="str">
            <v>u</v>
          </cell>
          <cell r="E474">
            <v>315.72033710991559</v>
          </cell>
        </row>
        <row r="475">
          <cell r="B475" t="str">
            <v>re.090</v>
          </cell>
          <cell r="C475" t="str">
            <v>CAJAS DE DERIVACIÓN TRIFÁSICA RBT</v>
          </cell>
          <cell r="D475" t="str">
            <v>u</v>
          </cell>
          <cell r="E475">
            <v>4309.8336503600385</v>
          </cell>
        </row>
        <row r="476">
          <cell r="B476" t="str">
            <v>re.095</v>
          </cell>
          <cell r="C476" t="str">
            <v>GABINETE ESTANCO PVC 600X600X300 C/CERRAD. AºPº</v>
          </cell>
          <cell r="D476" t="str">
            <v>u</v>
          </cell>
          <cell r="E476">
            <v>4415.5602042033952</v>
          </cell>
        </row>
        <row r="477">
          <cell r="B477" t="str">
            <v>re.100</v>
          </cell>
          <cell r="C477" t="str">
            <v>JUEGO DE RETENCIÓN COMPLETO</v>
          </cell>
          <cell r="D477" t="str">
            <v>u</v>
          </cell>
          <cell r="E477">
            <v>1662.9366405613534</v>
          </cell>
        </row>
        <row r="478">
          <cell r="B478" t="str">
            <v>re.105</v>
          </cell>
          <cell r="C478" t="str">
            <v>JUEGO DE SUSPENSIÓN COMPLETO</v>
          </cell>
          <cell r="D478" t="str">
            <v>u</v>
          </cell>
          <cell r="E478">
            <v>2966.9719701053218</v>
          </cell>
        </row>
        <row r="479">
          <cell r="B479" t="str">
            <v>re.110</v>
          </cell>
          <cell r="C479" t="str">
            <v>MORSETO DE RETENCIÓN - GRAMPA PEINE</v>
          </cell>
          <cell r="D479" t="str">
            <v>gl</v>
          </cell>
          <cell r="E479">
            <v>34.455454289692</v>
          </cell>
        </row>
        <row r="480">
          <cell r="B480" t="str">
            <v>re.115</v>
          </cell>
          <cell r="C480" t="str">
            <v>MORZA DE RETENCIÓN PKR 10</v>
          </cell>
          <cell r="D480" t="str">
            <v>u</v>
          </cell>
          <cell r="E480">
            <v>299.12107605801367</v>
          </cell>
        </row>
        <row r="481">
          <cell r="B481" t="str">
            <v>rg.004</v>
          </cell>
          <cell r="C481" t="str">
            <v>CUPLA E/F GAS PE80 50MM</v>
          </cell>
          <cell r="D481" t="str">
            <v>u</v>
          </cell>
          <cell r="E481">
            <v>154.08187068622004</v>
          </cell>
        </row>
        <row r="482">
          <cell r="B482" t="str">
            <v>rg.006</v>
          </cell>
          <cell r="C482" t="str">
            <v>CUPLA E/F GAS PE80 63MM</v>
          </cell>
          <cell r="D482" t="str">
            <v>u</v>
          </cell>
          <cell r="E482">
            <v>158.56969216251773</v>
          </cell>
        </row>
        <row r="483">
          <cell r="B483" t="str">
            <v>rg.008</v>
          </cell>
          <cell r="C483" t="str">
            <v xml:space="preserve">TUBO PEAD GAS 25MM 4BAR </v>
          </cell>
          <cell r="D483" t="str">
            <v>m</v>
          </cell>
          <cell r="E483">
            <v>21.147157891498711</v>
          </cell>
        </row>
        <row r="484">
          <cell r="B484" t="str">
            <v>rg.018</v>
          </cell>
          <cell r="C484" t="str">
            <v xml:space="preserve">TUBO PEAD GAS 50MM 4BAR </v>
          </cell>
          <cell r="D484" t="str">
            <v>m</v>
          </cell>
          <cell r="E484">
            <v>87.757410853996916</v>
          </cell>
        </row>
        <row r="485">
          <cell r="B485" t="str">
            <v>rg.020</v>
          </cell>
          <cell r="C485" t="str">
            <v xml:space="preserve">TUBO PEAD GAS 63MM 4BAR </v>
          </cell>
          <cell r="D485" t="str">
            <v>m</v>
          </cell>
          <cell r="E485">
            <v>138.24346457730434</v>
          </cell>
        </row>
        <row r="486">
          <cell r="B486" t="str">
            <v>rg.026</v>
          </cell>
          <cell r="C486" t="str">
            <v>TE NORMAL GAS E/F PE80 63MM</v>
          </cell>
          <cell r="D486" t="str">
            <v>u</v>
          </cell>
          <cell r="E486">
            <v>486.90254870353465</v>
          </cell>
        </row>
        <row r="487">
          <cell r="B487" t="str">
            <v>rg.028</v>
          </cell>
          <cell r="C487" t="str">
            <v>TOMA SERVICIO GAS E/F 63X25MM</v>
          </cell>
          <cell r="D487" t="str">
            <v>u</v>
          </cell>
          <cell r="E487">
            <v>316.48572706213133</v>
          </cell>
        </row>
        <row r="488">
          <cell r="B488" t="str">
            <v>rg.030</v>
          </cell>
          <cell r="C488" t="str">
            <v>TOMA SERVICIO GAS E/F 50X25MM</v>
          </cell>
          <cell r="D488" t="str">
            <v>u</v>
          </cell>
          <cell r="E488">
            <v>313.03786263443635</v>
          </cell>
        </row>
        <row r="489">
          <cell r="B489" t="str">
            <v>rv.010</v>
          </cell>
          <cell r="C489" t="str">
            <v>ADOQUINES PARA PAVIMENTO 8 CM</v>
          </cell>
          <cell r="D489" t="str">
            <v>m2</v>
          </cell>
          <cell r="E489">
            <v>238.94314022422432</v>
          </cell>
        </row>
        <row r="490">
          <cell r="B490" t="str">
            <v>rv.016</v>
          </cell>
          <cell r="C490" t="str">
            <v>GAVION DE 4,00 X 1,00 X 1,00 MTS.</v>
          </cell>
          <cell r="D490" t="str">
            <v>u</v>
          </cell>
          <cell r="E490">
            <v>3677.0249460047153</v>
          </cell>
        </row>
        <row r="491">
          <cell r="B491" t="str">
            <v>rv.017</v>
          </cell>
          <cell r="C491" t="str">
            <v>GAVION DE 4,00 X 1,50 X 1,00 MTS.</v>
          </cell>
          <cell r="D491" t="str">
            <v>u</v>
          </cell>
          <cell r="E491">
            <v>4916.4430092344528</v>
          </cell>
        </row>
        <row r="492">
          <cell r="B492" t="str">
            <v>rv.018</v>
          </cell>
          <cell r="C492" t="str">
            <v>GAVION DE 4,00 X 2,00 X 1,00 MTS.</v>
          </cell>
          <cell r="D492" t="str">
            <v>u</v>
          </cell>
          <cell r="E492">
            <v>5878.2938872001032</v>
          </cell>
        </row>
        <row r="493">
          <cell r="B493" t="str">
            <v>rv.019</v>
          </cell>
          <cell r="C493" t="str">
            <v>COLCHONETAS DE 4,00 X 2,00 X 0,17 MTS.</v>
          </cell>
          <cell r="D493" t="str">
            <v>u</v>
          </cell>
          <cell r="E493">
            <v>2445.0954887675825</v>
          </cell>
        </row>
        <row r="494">
          <cell r="B494" t="str">
            <v>rv.020</v>
          </cell>
          <cell r="C494" t="str">
            <v>MALLA GEOTEXTIL 150 GRS./M2</v>
          </cell>
          <cell r="D494" t="str">
            <v>m2</v>
          </cell>
          <cell r="E494">
            <v>40.115947873876145</v>
          </cell>
        </row>
        <row r="495">
          <cell r="B495" t="str">
            <v>rv.021</v>
          </cell>
          <cell r="C495" t="str">
            <v>DEFENSA METÁLICA  E=3,2MM X7,62M</v>
          </cell>
          <cell r="D495" t="str">
            <v>u</v>
          </cell>
          <cell r="E495">
            <v>4595.9997231273064</v>
          </cell>
        </row>
        <row r="496">
          <cell r="B496" t="str">
            <v>rv.022</v>
          </cell>
          <cell r="C496" t="str">
            <v>POSTE METÁLICO ALTURA 1500 MM PERFIL 190X80X4,75 MM</v>
          </cell>
          <cell r="D496" t="str">
            <v>u</v>
          </cell>
          <cell r="E496">
            <v>1031.9740961574598</v>
          </cell>
        </row>
        <row r="497">
          <cell r="B497" t="str">
            <v>rv.024</v>
          </cell>
          <cell r="C497" t="str">
            <v>ALAS TERMINALES</v>
          </cell>
          <cell r="D497" t="str">
            <v>u</v>
          </cell>
          <cell r="E497">
            <v>685.91760250603011</v>
          </cell>
        </row>
        <row r="498">
          <cell r="B498" t="str">
            <v>rv.025</v>
          </cell>
          <cell r="C498" t="str">
            <v>EMULSIÓN LENTA 1 (CRL – 1)</v>
          </cell>
          <cell r="D498" t="str">
            <v>tn</v>
          </cell>
          <cell r="E498">
            <v>26902.276245779507</v>
          </cell>
        </row>
        <row r="499">
          <cell r="B499" t="str">
            <v>rv.026</v>
          </cell>
          <cell r="C499" t="str">
            <v>EMULSIÓN RÁPIDA 1 (CRR – 1)</v>
          </cell>
          <cell r="D499" t="str">
            <v>tn</v>
          </cell>
          <cell r="E499">
            <v>21365.848030404493</v>
          </cell>
        </row>
        <row r="500">
          <cell r="B500" t="str">
            <v>rv.027</v>
          </cell>
          <cell r="C500" t="str">
            <v>FUEL-OIL</v>
          </cell>
          <cell r="D500" t="str">
            <v>tn</v>
          </cell>
          <cell r="E500">
            <v>17671.271340417072</v>
          </cell>
        </row>
        <row r="501">
          <cell r="B501" t="str">
            <v>rv.028</v>
          </cell>
          <cell r="C501" t="str">
            <v>C.A. (50-60)</v>
          </cell>
          <cell r="D501" t="str">
            <v>tn</v>
          </cell>
          <cell r="E501">
            <v>24798.810210645355</v>
          </cell>
        </row>
        <row r="502">
          <cell r="B502" t="str">
            <v>rv.029</v>
          </cell>
          <cell r="C502" t="str">
            <v>JUNTA DE DILATACIÓN</v>
          </cell>
          <cell r="D502" t="str">
            <v>m</v>
          </cell>
          <cell r="E502">
            <v>25272.146288786029</v>
          </cell>
        </row>
        <row r="503">
          <cell r="B503" t="str">
            <v>rv.030</v>
          </cell>
          <cell r="C503" t="str">
            <v>APOYO DE NEOPRENE</v>
          </cell>
          <cell r="D503" t="str">
            <v>cm3</v>
          </cell>
          <cell r="E503">
            <v>1.239915500292194</v>
          </cell>
        </row>
        <row r="504">
          <cell r="B504" t="str">
            <v>rv.031</v>
          </cell>
          <cell r="C504" t="str">
            <v>MATERIAL TERMOSPLASTICO (SUBCONTRATO)</v>
          </cell>
          <cell r="D504" t="str">
            <v>m2</v>
          </cell>
          <cell r="E504">
            <v>192.17299687789679</v>
          </cell>
        </row>
        <row r="505">
          <cell r="B505" t="str">
            <v>rv.032</v>
          </cell>
          <cell r="C505" t="str">
            <v>DILUIDO MEDIO 1 (EM – 1) Y RÁPIDO 1 (ER – 1)</v>
          </cell>
          <cell r="D505" t="str">
            <v>tn</v>
          </cell>
          <cell r="E505">
            <v>34617.791799894789</v>
          </cell>
        </row>
        <row r="506">
          <cell r="B506" t="str">
            <v>rv.033</v>
          </cell>
          <cell r="C506" t="str">
            <v>PORTICO DE SEÑAL AÉREA DNV 130 K 16 M. LUZ</v>
          </cell>
          <cell r="D506" t="str">
            <v>u</v>
          </cell>
          <cell r="E506">
            <v>206263.41146021051</v>
          </cell>
        </row>
        <row r="507">
          <cell r="B507" t="str">
            <v>rv.034</v>
          </cell>
          <cell r="C507" t="str">
            <v xml:space="preserve">COLUMNA DE BRAZO TIPO DNV 130 K </v>
          </cell>
          <cell r="D507" t="str">
            <v>u</v>
          </cell>
          <cell r="E507">
            <v>71564.158904096039</v>
          </cell>
        </row>
        <row r="508">
          <cell r="B508" t="str">
            <v>rv.035</v>
          </cell>
          <cell r="C508" t="str">
            <v>CARTELES REFLECTIVOS 2,10X1,20M</v>
          </cell>
          <cell r="D508" t="str">
            <v>m2</v>
          </cell>
          <cell r="E508">
            <v>7310.3603757939691</v>
          </cell>
        </row>
        <row r="509">
          <cell r="B509" t="str">
            <v>rv.037</v>
          </cell>
          <cell r="C509" t="str">
            <v>AGREGADO ZARAND. PÉTREO FINO VIAL</v>
          </cell>
          <cell r="D509" t="str">
            <v>m3</v>
          </cell>
          <cell r="E509">
            <v>643.55516378923426</v>
          </cell>
        </row>
        <row r="510">
          <cell r="B510" t="str">
            <v>rv.038</v>
          </cell>
          <cell r="C510" t="str">
            <v>AGREGADO ZARAND. PÉTREO TRITURADO  VIAL</v>
          </cell>
          <cell r="D510" t="str">
            <v>m3</v>
          </cell>
          <cell r="E510">
            <v>743.40204927832838</v>
          </cell>
        </row>
        <row r="511">
          <cell r="B511" t="str">
            <v>rv.039</v>
          </cell>
          <cell r="C511" t="str">
            <v xml:space="preserve">MATERIAL TERMOSPLASTICO </v>
          </cell>
          <cell r="D511" t="str">
            <v>kg</v>
          </cell>
          <cell r="E511">
            <v>46.753035847116422</v>
          </cell>
        </row>
        <row r="512">
          <cell r="B512" t="str">
            <v>rv.040</v>
          </cell>
          <cell r="C512" t="str">
            <v>ADOQUIN 10X10 ESF.4/7 COLOR GRIS O MIXTO (110KG POR M2)</v>
          </cell>
          <cell r="D512" t="str">
            <v>m2</v>
          </cell>
          <cell r="E512">
            <v>291.02802021425168</v>
          </cell>
        </row>
        <row r="513">
          <cell r="B513" t="str">
            <v>sa.001</v>
          </cell>
          <cell r="C513" t="str">
            <v>RAMAL Y PVC 0.110X0.110</v>
          </cell>
          <cell r="D513" t="str">
            <v>u</v>
          </cell>
          <cell r="E513">
            <v>213.84170468371806</v>
          </cell>
        </row>
        <row r="514">
          <cell r="B514" t="str">
            <v>sa.002</v>
          </cell>
          <cell r="C514" t="str">
            <v>CURVA PVC 45° 110</v>
          </cell>
          <cell r="D514" t="str">
            <v>u</v>
          </cell>
          <cell r="E514">
            <v>157.5200607373099</v>
          </cell>
        </row>
        <row r="515">
          <cell r="B515" t="str">
            <v>sa.003</v>
          </cell>
          <cell r="C515" t="str">
            <v>SOPAPA PVC DIAMETRO 50 MM RECTA CROMADA</v>
          </cell>
          <cell r="D515" t="str">
            <v>u</v>
          </cell>
          <cell r="E515">
            <v>80.900489386526573</v>
          </cell>
        </row>
        <row r="516">
          <cell r="B516" t="str">
            <v>sa.004</v>
          </cell>
          <cell r="C516" t="str">
            <v>SOPAPA PVC DIAMETRO 40 MM P/DUCHA</v>
          </cell>
          <cell r="D516" t="str">
            <v>u</v>
          </cell>
          <cell r="E516">
            <v>83.10526986604745</v>
          </cell>
        </row>
        <row r="517">
          <cell r="B517" t="str">
            <v>sa.005</v>
          </cell>
          <cell r="C517" t="str">
            <v>CURVA PVC 90° 110 MM</v>
          </cell>
          <cell r="D517" t="str">
            <v>u</v>
          </cell>
          <cell r="E517">
            <v>127.06127137991011</v>
          </cell>
        </row>
        <row r="518">
          <cell r="B518" t="str">
            <v>sa.006</v>
          </cell>
          <cell r="C518" t="str">
            <v>RAMAL T PVC 110X110</v>
          </cell>
          <cell r="D518" t="str">
            <v>u</v>
          </cell>
          <cell r="E518">
            <v>143.12574627309135</v>
          </cell>
        </row>
        <row r="519">
          <cell r="B519" t="str">
            <v>sa.007</v>
          </cell>
          <cell r="C519" t="str">
            <v>CURVA PVC 45° DIAM. 50 MM</v>
          </cell>
          <cell r="D519" t="str">
            <v>u</v>
          </cell>
          <cell r="E519">
            <v>42.88341598658026</v>
          </cell>
        </row>
        <row r="520">
          <cell r="B520" t="str">
            <v>sa.008</v>
          </cell>
          <cell r="C520" t="str">
            <v>CODO PVC A 90° DIAM. 50 MM</v>
          </cell>
          <cell r="D520" t="str">
            <v>u</v>
          </cell>
          <cell r="E520">
            <v>41.471604689208576</v>
          </cell>
        </row>
        <row r="521">
          <cell r="B521" t="str">
            <v>sa.009</v>
          </cell>
          <cell r="C521" t="str">
            <v>CODO PVC A 90° DIAM. 40 MM</v>
          </cell>
          <cell r="D521" t="str">
            <v>u</v>
          </cell>
          <cell r="E521">
            <v>29.166396802666853</v>
          </cell>
        </row>
        <row r="522">
          <cell r="B522" t="str">
            <v>sa.010</v>
          </cell>
          <cell r="C522" t="str">
            <v>CODO PVC A 45° DIAM. 40 MM</v>
          </cell>
          <cell r="D522" t="str">
            <v>u</v>
          </cell>
          <cell r="E522">
            <v>33.055027706610353</v>
          </cell>
        </row>
        <row r="523">
          <cell r="B523" t="str">
            <v>sa.011</v>
          </cell>
          <cell r="C523" t="str">
            <v>CODO PVC A 90° 2.2 DIAM. 100 MM</v>
          </cell>
          <cell r="D523" t="str">
            <v>u</v>
          </cell>
          <cell r="E523">
            <v>52.449657707629477</v>
          </cell>
        </row>
        <row r="524">
          <cell r="B524" t="str">
            <v>sa.012</v>
          </cell>
          <cell r="C524" t="str">
            <v>SOMBRERETE PVC DIAM. 100 MM</v>
          </cell>
          <cell r="D524" t="str">
            <v>u</v>
          </cell>
          <cell r="E524">
            <v>79.255102643467282</v>
          </cell>
        </row>
        <row r="525">
          <cell r="B525" t="str">
            <v>sa.014</v>
          </cell>
          <cell r="C525" t="str">
            <v>BOCA ACCESO PVC P/COCINA</v>
          </cell>
          <cell r="D525" t="str">
            <v>u</v>
          </cell>
          <cell r="E525">
            <v>138.68750077176355</v>
          </cell>
        </row>
        <row r="526">
          <cell r="B526" t="str">
            <v>sa.015</v>
          </cell>
          <cell r="C526" t="str">
            <v>BACHA SIMPLE ACERO INOX. 52 X 32X18</v>
          </cell>
          <cell r="D526" t="str">
            <v>u</v>
          </cell>
          <cell r="E526">
            <v>1353.4964944439187</v>
          </cell>
        </row>
        <row r="527">
          <cell r="B527" t="str">
            <v>sa.016</v>
          </cell>
          <cell r="C527" t="str">
            <v>DEPOSITO P/MINGITORIO PVC 12 LTS</v>
          </cell>
          <cell r="D527" t="str">
            <v>u</v>
          </cell>
          <cell r="E527">
            <v>575.78536437450612</v>
          </cell>
        </row>
        <row r="528">
          <cell r="B528" t="str">
            <v>sa.017</v>
          </cell>
          <cell r="C528" t="str">
            <v>MINGITORIO LOSA BLANCO</v>
          </cell>
          <cell r="D528" t="str">
            <v>u</v>
          </cell>
          <cell r="E528">
            <v>1226.9889976342897</v>
          </cell>
        </row>
        <row r="529">
          <cell r="B529" t="str">
            <v>sa.018</v>
          </cell>
          <cell r="C529" t="str">
            <v xml:space="preserve">BIDET LOSA </v>
          </cell>
          <cell r="D529" t="str">
            <v>u</v>
          </cell>
          <cell r="E529">
            <v>1504.9331778965347</v>
          </cell>
        </row>
        <row r="530">
          <cell r="B530" t="str">
            <v>sa.019</v>
          </cell>
          <cell r="C530" t="str">
            <v>LAVATORIO 3 AGUJEROS MEDIANO DE COLGAR</v>
          </cell>
          <cell r="D530" t="str">
            <v>u</v>
          </cell>
          <cell r="E530">
            <v>1484.8219028396859</v>
          </cell>
        </row>
        <row r="531">
          <cell r="B531" t="str">
            <v>sa.020</v>
          </cell>
          <cell r="C531" t="str">
            <v>INODORO SIFÓNICO LOSA</v>
          </cell>
          <cell r="D531" t="str">
            <v>u</v>
          </cell>
          <cell r="E531">
            <v>1861.8442026185967</v>
          </cell>
        </row>
        <row r="532">
          <cell r="B532" t="str">
            <v>sa.021</v>
          </cell>
          <cell r="C532" t="str">
            <v>MOCHILA LOSA C/ CODO</v>
          </cell>
          <cell r="D532" t="str">
            <v>u</v>
          </cell>
          <cell r="E532">
            <v>1824.7908374355754</v>
          </cell>
        </row>
        <row r="533">
          <cell r="B533" t="str">
            <v>sa.022</v>
          </cell>
          <cell r="C533" t="str">
            <v>ASIENTO P/INODORO PVC</v>
          </cell>
          <cell r="D533" t="str">
            <v>u</v>
          </cell>
          <cell r="E533">
            <v>164.6386235595217</v>
          </cell>
        </row>
        <row r="534">
          <cell r="B534" t="str">
            <v>sa.025</v>
          </cell>
          <cell r="C534" t="str">
            <v>PORTARROLLO LOSA EMBUTIR BLANCO</v>
          </cell>
          <cell r="D534" t="str">
            <v>u</v>
          </cell>
          <cell r="E534">
            <v>274.26310402298895</v>
          </cell>
        </row>
        <row r="535">
          <cell r="B535" t="str">
            <v>sa.027</v>
          </cell>
          <cell r="C535" t="str">
            <v>JABONERA 15X15 EMBUTIR BLANCA</v>
          </cell>
          <cell r="D535" t="str">
            <v>u</v>
          </cell>
          <cell r="E535">
            <v>168.99758904546141</v>
          </cell>
        </row>
        <row r="536">
          <cell r="B536" t="str">
            <v>sa.029</v>
          </cell>
          <cell r="C536" t="str">
            <v>TOALLERO INTEGRAL EMBUTIR</v>
          </cell>
          <cell r="D536" t="str">
            <v>u</v>
          </cell>
          <cell r="E536">
            <v>152.60079880868324</v>
          </cell>
        </row>
        <row r="537">
          <cell r="B537" t="str">
            <v>sa.030</v>
          </cell>
          <cell r="C537" t="str">
            <v>PERCHERO SIMPLE EMBUTIR</v>
          </cell>
          <cell r="D537" t="str">
            <v>u</v>
          </cell>
          <cell r="E537">
            <v>56.994893532359228</v>
          </cell>
        </row>
        <row r="538">
          <cell r="B538" t="str">
            <v>sa.031</v>
          </cell>
          <cell r="C538" t="str">
            <v>REDUCCION PVC 3.2 63 X 50 MM</v>
          </cell>
          <cell r="D538" t="str">
            <v>u</v>
          </cell>
          <cell r="E538">
            <v>29.078459229153498</v>
          </cell>
        </row>
        <row r="539">
          <cell r="B539" t="str">
            <v>sa.059</v>
          </cell>
          <cell r="C539" t="str">
            <v>ADHESIVO P/CAÑERIA DE PVC</v>
          </cell>
          <cell r="D539" t="str">
            <v>l</v>
          </cell>
          <cell r="E539">
            <v>311.69686533421697</v>
          </cell>
        </row>
        <row r="540">
          <cell r="B540" t="str">
            <v>sa.060</v>
          </cell>
          <cell r="C540" t="str">
            <v>CAÑO POLIETILENO K10 13 MM</v>
          </cell>
          <cell r="D540" t="str">
            <v>m</v>
          </cell>
          <cell r="E540">
            <v>13.452396727677071</v>
          </cell>
        </row>
        <row r="541">
          <cell r="B541" t="str">
            <v>sa.061</v>
          </cell>
          <cell r="C541" t="str">
            <v>CAÑO POLIETILENO K10 19 MM</v>
          </cell>
          <cell r="D541" t="str">
            <v>m</v>
          </cell>
          <cell r="E541">
            <v>29.52270834597887</v>
          </cell>
        </row>
        <row r="542">
          <cell r="B542" t="str">
            <v>sa.070</v>
          </cell>
          <cell r="C542" t="str">
            <v>CAÑO H-3 TRICAPA 13 MM</v>
          </cell>
          <cell r="D542" t="str">
            <v>m</v>
          </cell>
          <cell r="E542">
            <v>33.704849196659147</v>
          </cell>
        </row>
        <row r="543">
          <cell r="B543" t="str">
            <v>sa.071</v>
          </cell>
          <cell r="C543" t="str">
            <v>CAÑO H-3 TRICAPA 19 MM</v>
          </cell>
          <cell r="D543" t="str">
            <v>m</v>
          </cell>
          <cell r="E543">
            <v>40.03240362466466</v>
          </cell>
        </row>
        <row r="544">
          <cell r="B544" t="str">
            <v>sa.086</v>
          </cell>
          <cell r="C544" t="str">
            <v>CAÑO PVC 2.2 P/VENTIL. DIAM. 100MM X 3M</v>
          </cell>
          <cell r="D544" t="str">
            <v>m</v>
          </cell>
          <cell r="E544">
            <v>147.82302008665343</v>
          </cell>
        </row>
        <row r="545">
          <cell r="B545" t="str">
            <v>sa.087</v>
          </cell>
          <cell r="C545" t="str">
            <v>CAÑO PVC 3.2 P/DESAGUE CLOACAL 0.040 X 4 M.</v>
          </cell>
          <cell r="D545" t="str">
            <v>m</v>
          </cell>
          <cell r="E545">
            <v>171.37812783509241</v>
          </cell>
        </row>
        <row r="546">
          <cell r="B546" t="str">
            <v>sa.088</v>
          </cell>
          <cell r="C546" t="str">
            <v>CAÑO PVC 3.2 P/DESAGUE CLOACAL 0.050 X 4 M.</v>
          </cell>
          <cell r="D546" t="str">
            <v>m</v>
          </cell>
          <cell r="E546">
            <v>211.41382310422028</v>
          </cell>
        </row>
        <row r="547">
          <cell r="B547" t="str">
            <v>sa.089</v>
          </cell>
          <cell r="C547" t="str">
            <v>CAÑO PVC 3.2 P/DESAGUE CLOACAL 0.060 X 4 M.</v>
          </cell>
          <cell r="D547" t="str">
            <v>m</v>
          </cell>
          <cell r="E547">
            <v>215.46718386957977</v>
          </cell>
        </row>
        <row r="548">
          <cell r="B548" t="str">
            <v>sa.090</v>
          </cell>
          <cell r="C548" t="str">
            <v>CAÑO PVC 3.2 P/DESAGUE CLOACAL 0.110 X 4 M.</v>
          </cell>
          <cell r="D548" t="str">
            <v>m</v>
          </cell>
          <cell r="E548">
            <v>320.95692301836544</v>
          </cell>
        </row>
        <row r="549">
          <cell r="B549" t="str">
            <v>sa.107</v>
          </cell>
          <cell r="C549" t="str">
            <v>CODO IPS 13 MM</v>
          </cell>
          <cell r="D549" t="str">
            <v>u</v>
          </cell>
          <cell r="E549">
            <v>4.9239736588423737</v>
          </cell>
        </row>
        <row r="550">
          <cell r="B550" t="str">
            <v>sa.108</v>
          </cell>
          <cell r="C550" t="str">
            <v>CODO IPS 19 MM</v>
          </cell>
          <cell r="D550" t="str">
            <v>u</v>
          </cell>
          <cell r="E550">
            <v>8.8132513371160215</v>
          </cell>
        </row>
        <row r="551">
          <cell r="B551" t="str">
            <v>sa.109</v>
          </cell>
          <cell r="C551" t="str">
            <v>CODO IPS 25 MM</v>
          </cell>
          <cell r="D551" t="str">
            <v>u</v>
          </cell>
          <cell r="E551">
            <v>15.163329258858679</v>
          </cell>
        </row>
        <row r="552">
          <cell r="B552" t="str">
            <v>sa.111</v>
          </cell>
          <cell r="C552" t="str">
            <v>CODO H°G° 19 MM</v>
          </cell>
          <cell r="D552" t="str">
            <v>u</v>
          </cell>
          <cell r="E552">
            <v>30.673349384203068</v>
          </cell>
        </row>
        <row r="553">
          <cell r="B553" t="str">
            <v>sa.112</v>
          </cell>
          <cell r="C553" t="str">
            <v>RAMAL Y PVC CLOACAL D=160X110MM</v>
          </cell>
          <cell r="D553" t="str">
            <v>u</v>
          </cell>
          <cell r="E553">
            <v>667.94493891485286</v>
          </cell>
        </row>
        <row r="554">
          <cell r="B554" t="str">
            <v>sa.139</v>
          </cell>
          <cell r="C554" t="str">
            <v>GRAMPA SUJECCION LAVATORIO</v>
          </cell>
          <cell r="D554" t="str">
            <v>u</v>
          </cell>
          <cell r="E554">
            <v>15.641778032214907</v>
          </cell>
        </row>
        <row r="555">
          <cell r="B555" t="str">
            <v>sa.140</v>
          </cell>
          <cell r="C555" t="str">
            <v>TORNILLO BRONCE P/INODORO</v>
          </cell>
          <cell r="D555" t="str">
            <v>u</v>
          </cell>
          <cell r="E555">
            <v>98.744689924597026</v>
          </cell>
        </row>
        <row r="556">
          <cell r="B556" t="str">
            <v>sa.145</v>
          </cell>
          <cell r="C556" t="str">
            <v>TAPA CIEGA BOCA ACCESO COCINA BCE.</v>
          </cell>
          <cell r="D556" t="str">
            <v>u</v>
          </cell>
          <cell r="E556">
            <v>105.60668968310951</v>
          </cell>
        </row>
        <row r="557">
          <cell r="B557" t="str">
            <v>sa.150</v>
          </cell>
          <cell r="C557" t="str">
            <v>REJILLA BRONCE 15X15 C/MARCO</v>
          </cell>
          <cell r="D557" t="str">
            <v>u</v>
          </cell>
          <cell r="E557">
            <v>275.33614445624966</v>
          </cell>
        </row>
        <row r="558">
          <cell r="B558" t="str">
            <v>sa.169</v>
          </cell>
          <cell r="C558" t="str">
            <v>PILETA DE PATIO PVC 5 ENTRADAS</v>
          </cell>
          <cell r="D558" t="str">
            <v>u</v>
          </cell>
          <cell r="E558">
            <v>133.63334024571319</v>
          </cell>
        </row>
        <row r="559">
          <cell r="B559" t="str">
            <v>sa.194</v>
          </cell>
          <cell r="C559" t="str">
            <v xml:space="preserve">TAPON MACHO IPS 1/2"            </v>
          </cell>
          <cell r="D559" t="str">
            <v>u</v>
          </cell>
          <cell r="E559">
            <v>4.1091741529445533</v>
          </cell>
        </row>
        <row r="560">
          <cell r="B560" t="str">
            <v>sa.195</v>
          </cell>
          <cell r="C560" t="str">
            <v xml:space="preserve">TAPON MACHO IPS 3/4 "  </v>
          </cell>
          <cell r="D560" t="str">
            <v>u</v>
          </cell>
          <cell r="E560">
            <v>4.8936987931288751</v>
          </cell>
        </row>
        <row r="561">
          <cell r="B561" t="str">
            <v>sa.200</v>
          </cell>
          <cell r="C561" t="str">
            <v>TEE IPS 19 MM</v>
          </cell>
          <cell r="D561" t="str">
            <v>u</v>
          </cell>
          <cell r="E561">
            <v>19.689921870191998</v>
          </cell>
        </row>
        <row r="562">
          <cell r="B562" t="str">
            <v>sa.201</v>
          </cell>
          <cell r="C562" t="str">
            <v>TEE IPS 13 MM</v>
          </cell>
          <cell r="D562" t="str">
            <v>u</v>
          </cell>
          <cell r="E562">
            <v>12.983000490627743</v>
          </cell>
        </row>
        <row r="563">
          <cell r="B563" t="str">
            <v>sa.202</v>
          </cell>
          <cell r="C563" t="str">
            <v>TEE IPS 25 MM</v>
          </cell>
          <cell r="D563" t="str">
            <v>u</v>
          </cell>
          <cell r="E563">
            <v>40.121820006894247</v>
          </cell>
        </row>
        <row r="564">
          <cell r="B564" t="str">
            <v>sa.205</v>
          </cell>
          <cell r="C564" t="str">
            <v>KIT MEDIDOR AGUA APROB. ASSA</v>
          </cell>
          <cell r="D564" t="str">
            <v>u</v>
          </cell>
          <cell r="E564">
            <v>973.65660023678402</v>
          </cell>
        </row>
        <row r="565">
          <cell r="B565" t="str">
            <v>sa.210</v>
          </cell>
          <cell r="C565" t="str">
            <v>GABINETE P/MEDIDOR AGUA APROBADO ASSA</v>
          </cell>
          <cell r="D565" t="str">
            <v>u</v>
          </cell>
          <cell r="E565">
            <v>463.77890368459532</v>
          </cell>
        </row>
        <row r="566">
          <cell r="B566" t="str">
            <v>sa.220</v>
          </cell>
          <cell r="C566" t="str">
            <v>CAÑO H-3 TRICAPA 25 MM</v>
          </cell>
          <cell r="D566" t="str">
            <v>m</v>
          </cell>
          <cell r="E566">
            <v>73.255099503684548</v>
          </cell>
        </row>
        <row r="567">
          <cell r="B567" t="str">
            <v>sa.221</v>
          </cell>
          <cell r="C567" t="str">
            <v>SELLADOR P/ROSCA X 125 CM3</v>
          </cell>
          <cell r="D567" t="str">
            <v>u</v>
          </cell>
          <cell r="E567">
            <v>91.201872534175038</v>
          </cell>
        </row>
        <row r="568">
          <cell r="B568" t="str">
            <v>sa.223</v>
          </cell>
          <cell r="C568" t="str">
            <v>MEDIDOR DE AGUA</v>
          </cell>
          <cell r="D568" t="str">
            <v>u</v>
          </cell>
          <cell r="E568">
            <v>1492.7388123924268</v>
          </cell>
        </row>
        <row r="569">
          <cell r="B569" t="str">
            <v>sa.235</v>
          </cell>
          <cell r="C569" t="str">
            <v>CHICOTE FLEXIBLE PVC 35 CM</v>
          </cell>
          <cell r="D569" t="str">
            <v>u</v>
          </cell>
          <cell r="E569">
            <v>34.441596639867925</v>
          </cell>
        </row>
        <row r="570">
          <cell r="B570" t="str">
            <v>sa.236</v>
          </cell>
          <cell r="C570" t="str">
            <v>JUEGO LAVATORIO C/PICO MEZCLADOR CR.Y</v>
          </cell>
          <cell r="D570" t="str">
            <v>u</v>
          </cell>
          <cell r="E570">
            <v>2416.8873308525422</v>
          </cell>
        </row>
        <row r="571">
          <cell r="B571" t="str">
            <v>sa.237</v>
          </cell>
          <cell r="C571" t="str">
            <v>JUEGO BIDET CR. Y</v>
          </cell>
          <cell r="D571" t="str">
            <v>u</v>
          </cell>
          <cell r="E571">
            <v>2280.0221293917516</v>
          </cell>
        </row>
        <row r="572">
          <cell r="B572" t="str">
            <v>sa.238</v>
          </cell>
          <cell r="C572" t="str">
            <v>JUEGO COCINA PICO MOVIL EMBUTIR/MESADA CRY</v>
          </cell>
          <cell r="D572" t="str">
            <v>u</v>
          </cell>
          <cell r="E572">
            <v>1918.9889447899782</v>
          </cell>
        </row>
        <row r="573">
          <cell r="B573" t="str">
            <v>sa.239</v>
          </cell>
          <cell r="C573" t="str">
            <v>JUEGO LLAVE Y FLOR P/DUCHA CROMADA</v>
          </cell>
          <cell r="D573" t="str">
            <v>u</v>
          </cell>
          <cell r="E573">
            <v>3663.1114368957305</v>
          </cell>
        </row>
        <row r="574">
          <cell r="B574" t="str">
            <v>sa.243</v>
          </cell>
          <cell r="C574" t="str">
            <v>LLAVE DE PASO DE BRONCE 0.013</v>
          </cell>
          <cell r="D574" t="str">
            <v>u</v>
          </cell>
          <cell r="E574">
            <v>193.71748462875141</v>
          </cell>
        </row>
        <row r="575">
          <cell r="B575" t="str">
            <v>sa.244</v>
          </cell>
          <cell r="C575" t="str">
            <v>LLAVE DE PASO DE BRONCE 0.019</v>
          </cell>
          <cell r="D575" t="str">
            <v>u</v>
          </cell>
          <cell r="E575">
            <v>208.78849732227741</v>
          </cell>
        </row>
        <row r="576">
          <cell r="B576" t="str">
            <v>sa.247</v>
          </cell>
          <cell r="C576" t="str">
            <v>LLAVE ESCLUSA BRONCE 0.019</v>
          </cell>
          <cell r="D576" t="str">
            <v>u</v>
          </cell>
          <cell r="E576">
            <v>214.73774310930767</v>
          </cell>
        </row>
        <row r="577">
          <cell r="B577" t="str">
            <v>sa.248</v>
          </cell>
          <cell r="C577" t="str">
            <v>LLAVE MAESTRA BRONCE 1/2"</v>
          </cell>
          <cell r="D577" t="str">
            <v>u</v>
          </cell>
          <cell r="E577">
            <v>280.2276598564107</v>
          </cell>
        </row>
        <row r="578">
          <cell r="B578" t="str">
            <v>sa.249</v>
          </cell>
          <cell r="C578" t="str">
            <v>LLAVE MAESTRA BRONCE 3/4"</v>
          </cell>
          <cell r="D578" t="str">
            <v>u</v>
          </cell>
          <cell r="E578">
            <v>299.68180556344566</v>
          </cell>
        </row>
        <row r="579">
          <cell r="B579" t="str">
            <v>sa.265</v>
          </cell>
          <cell r="C579" t="str">
            <v>REJA HIERRO FUNDIDO 20X20 C/MARCO</v>
          </cell>
          <cell r="D579" t="str">
            <v>u</v>
          </cell>
          <cell r="E579">
            <v>105.16080391230994</v>
          </cell>
        </row>
        <row r="580">
          <cell r="B580" t="str">
            <v>sa.270</v>
          </cell>
          <cell r="C580" t="str">
            <v>CANILLA SERVICIO BCE  ½ "</v>
          </cell>
          <cell r="D580" t="str">
            <v>u</v>
          </cell>
          <cell r="E580">
            <v>157.13880408053529</v>
          </cell>
        </row>
        <row r="581">
          <cell r="B581" t="str">
            <v>sa.271</v>
          </cell>
          <cell r="C581" t="str">
            <v>CANILLA BRONCE RIEGO C/MANGA 3/4" REF.</v>
          </cell>
          <cell r="D581" t="str">
            <v>u</v>
          </cell>
          <cell r="E581">
            <v>318.64921862304851</v>
          </cell>
        </row>
        <row r="582">
          <cell r="B582" t="str">
            <v>sa.283</v>
          </cell>
          <cell r="C582" t="str">
            <v>CONEXIÓN P/TANQUE 3/4" COMPLETO</v>
          </cell>
          <cell r="D582" t="str">
            <v>u</v>
          </cell>
          <cell r="E582">
            <v>120.25722391575624</v>
          </cell>
        </row>
        <row r="583">
          <cell r="B583" t="str">
            <v>sa.284</v>
          </cell>
          <cell r="C583" t="str">
            <v>FLOTANTE COMPLETO P/TANQUE 1/2"</v>
          </cell>
          <cell r="D583" t="str">
            <v>u</v>
          </cell>
          <cell r="E583">
            <v>181.98229777633958</v>
          </cell>
        </row>
        <row r="584">
          <cell r="B584" t="str">
            <v>sa.285</v>
          </cell>
          <cell r="C584" t="str">
            <v>TANQUE DE RESERVA 600 LTS. PVC TRICAPA</v>
          </cell>
          <cell r="D584" t="str">
            <v>u</v>
          </cell>
          <cell r="E584">
            <v>3500.1040613811078</v>
          </cell>
        </row>
        <row r="585">
          <cell r="B585" t="str">
            <v>sa.287</v>
          </cell>
          <cell r="C585" t="str">
            <v>LLAVE DE LIMPIEZA BRONCE 3/4"</v>
          </cell>
          <cell r="D585" t="str">
            <v>u</v>
          </cell>
          <cell r="E585">
            <v>124.24141752213676</v>
          </cell>
        </row>
        <row r="586">
          <cell r="B586" t="str">
            <v>sa.288</v>
          </cell>
          <cell r="C586" t="str">
            <v>VENTILACION P/TANQUE PVC 1"</v>
          </cell>
          <cell r="D586" t="str">
            <v>u</v>
          </cell>
          <cell r="E586">
            <v>23.810842155000831</v>
          </cell>
        </row>
        <row r="587">
          <cell r="B587" t="str">
            <v>sa.291</v>
          </cell>
          <cell r="C587" t="str">
            <v>MESADA GRANITO RECONST. 4 CM. DE ESPESOR</v>
          </cell>
          <cell r="D587" t="str">
            <v>m2</v>
          </cell>
          <cell r="E587">
            <v>1606.2248582971006</v>
          </cell>
        </row>
        <row r="588">
          <cell r="B588" t="str">
            <v>sa.295</v>
          </cell>
          <cell r="C588" t="str">
            <v>MESADA GRANITO NATURAL NACIONAL  E=2CM.</v>
          </cell>
          <cell r="D588" t="str">
            <v>m2</v>
          </cell>
          <cell r="E588">
            <v>3412.3453337993715</v>
          </cell>
        </row>
        <row r="589">
          <cell r="B589" t="str">
            <v>sa.296</v>
          </cell>
          <cell r="C589" t="str">
            <v>MÁRMOLES IMPORTADOS GRANIT. E=2CM BRASIL</v>
          </cell>
          <cell r="D589" t="str">
            <v>m2</v>
          </cell>
          <cell r="E589">
            <v>5642.3827240375276</v>
          </cell>
        </row>
        <row r="590">
          <cell r="B590" t="str">
            <v>sa.297</v>
          </cell>
          <cell r="C590" t="str">
            <v>MÁRMOL DE CARRARA</v>
          </cell>
          <cell r="D590" t="str">
            <v>m2</v>
          </cell>
          <cell r="E590">
            <v>7123.5081890973779</v>
          </cell>
        </row>
        <row r="591">
          <cell r="B591" t="str">
            <v>sa.298</v>
          </cell>
          <cell r="C591" t="str">
            <v>PULIDO DE MOSAICOS</v>
          </cell>
          <cell r="D591" t="str">
            <v>m2</v>
          </cell>
          <cell r="E591">
            <v>65.73818155025657</v>
          </cell>
        </row>
        <row r="592">
          <cell r="B592" t="str">
            <v>sa.300</v>
          </cell>
          <cell r="C592" t="str">
            <v>RAMAL Y PVC 0.110X0.63</v>
          </cell>
          <cell r="D592" t="str">
            <v>u</v>
          </cell>
          <cell r="E592">
            <v>92.08568549522748</v>
          </cell>
        </row>
        <row r="593">
          <cell r="B593" t="str">
            <v>sa.310</v>
          </cell>
          <cell r="C593" t="str">
            <v>VÁLVULA EXCLUSA BRONCE 25 MM</v>
          </cell>
          <cell r="D593" t="str">
            <v>u</v>
          </cell>
          <cell r="E593">
            <v>211.52460959180598</v>
          </cell>
        </row>
        <row r="594">
          <cell r="B594" t="str">
            <v>sa.321</v>
          </cell>
          <cell r="C594" t="str">
            <v>CUPLAS H°G° 3/4 * 1/2"</v>
          </cell>
          <cell r="D594" t="str">
            <v>u</v>
          </cell>
          <cell r="E594">
            <v>26.310061762417131</v>
          </cell>
        </row>
        <row r="595">
          <cell r="B595" t="str">
            <v>sa.322</v>
          </cell>
          <cell r="C595" t="str">
            <v>CUPLAS H°G° 1 * 1/2 - 3/4"</v>
          </cell>
          <cell r="D595" t="str">
            <v>u</v>
          </cell>
          <cell r="E595">
            <v>40.376544788737391</v>
          </cell>
        </row>
        <row r="596">
          <cell r="B596" t="str">
            <v>sa.323</v>
          </cell>
          <cell r="C596" t="str">
            <v>CODOS HH H°G° * 90°  DE ½"</v>
          </cell>
          <cell r="D596" t="str">
            <v>u</v>
          </cell>
          <cell r="E596">
            <v>20.711853589824724</v>
          </cell>
        </row>
        <row r="597">
          <cell r="B597" t="str">
            <v>sa.324</v>
          </cell>
          <cell r="C597" t="str">
            <v>CODOS MH H°G° * 90° DE ½"</v>
          </cell>
          <cell r="D597" t="str">
            <v>u</v>
          </cell>
          <cell r="E597">
            <v>27.482070087427648</v>
          </cell>
        </row>
        <row r="598">
          <cell r="B598" t="str">
            <v>sa.325</v>
          </cell>
          <cell r="C598" t="str">
            <v>BUJES H°G° 3/4" * 1/2"</v>
          </cell>
          <cell r="D598" t="str">
            <v>u</v>
          </cell>
          <cell r="E598">
            <v>19.336091798160005</v>
          </cell>
        </row>
        <row r="599">
          <cell r="B599" t="str">
            <v>sa.328</v>
          </cell>
          <cell r="C599" t="str">
            <v xml:space="preserve">NIPLES IPS * 10 CM *  1/2  </v>
          </cell>
          <cell r="D599" t="str">
            <v>u</v>
          </cell>
          <cell r="E599">
            <v>6.0843440245868257</v>
          </cell>
        </row>
        <row r="600">
          <cell r="B600" t="str">
            <v>sa.329</v>
          </cell>
          <cell r="C600" t="str">
            <v xml:space="preserve">NIPLES IPS * 8 CM *  3/4   </v>
          </cell>
          <cell r="D600" t="str">
            <v>u</v>
          </cell>
          <cell r="E600">
            <v>9.372697890704325</v>
          </cell>
        </row>
        <row r="601">
          <cell r="B601" t="str">
            <v>sa.330</v>
          </cell>
          <cell r="C601" t="str">
            <v xml:space="preserve">UNION DOBLE IPS 1/2            </v>
          </cell>
          <cell r="D601" t="str">
            <v>u</v>
          </cell>
          <cell r="E601">
            <v>16.143461498350494</v>
          </cell>
        </row>
        <row r="602">
          <cell r="B602" t="str">
            <v>sa.331</v>
          </cell>
          <cell r="C602" t="str">
            <v xml:space="preserve">UNION DOBLE IPS 3/4             </v>
          </cell>
          <cell r="D602" t="str">
            <v>u</v>
          </cell>
          <cell r="E602">
            <v>21.41308535858288</v>
          </cell>
        </row>
        <row r="603">
          <cell r="B603" t="str">
            <v>sa.332</v>
          </cell>
          <cell r="C603" t="str">
            <v>FLOTANTE P/TANQUE         ½"</v>
          </cell>
          <cell r="D603" t="str">
            <v>u</v>
          </cell>
          <cell r="E603">
            <v>205.70917145062853</v>
          </cell>
        </row>
        <row r="604">
          <cell r="B604" t="str">
            <v>sa.333</v>
          </cell>
          <cell r="C604" t="str">
            <v xml:space="preserve">BUJE RED IPS 3/4*1/2       </v>
          </cell>
          <cell r="D604" t="str">
            <v>u</v>
          </cell>
          <cell r="E604">
            <v>3.7579932769955526</v>
          </cell>
        </row>
        <row r="605">
          <cell r="B605" t="str">
            <v>sa.334</v>
          </cell>
          <cell r="C605" t="str">
            <v xml:space="preserve">BUJE RED IPS 1*1/2         </v>
          </cell>
          <cell r="D605" t="str">
            <v>u</v>
          </cell>
          <cell r="E605">
            <v>5.0837318328410719</v>
          </cell>
        </row>
        <row r="606">
          <cell r="B606" t="str">
            <v>sa.335</v>
          </cell>
          <cell r="C606" t="str">
            <v xml:space="preserve">ADAPTADOR C/BRIDA IPS 1"   </v>
          </cell>
          <cell r="D606" t="str">
            <v>u</v>
          </cell>
          <cell r="E606">
            <v>78.369585591486015</v>
          </cell>
        </row>
        <row r="607">
          <cell r="B607" t="str">
            <v>sa.336</v>
          </cell>
          <cell r="C607" t="str">
            <v xml:space="preserve">CODO ROSCA H RED. IPS 3/4*1/2  </v>
          </cell>
          <cell r="D607" t="str">
            <v>u</v>
          </cell>
          <cell r="E607">
            <v>17.774284826645996</v>
          </cell>
        </row>
        <row r="608">
          <cell r="B608" t="str">
            <v>sa.337</v>
          </cell>
          <cell r="C608" t="str">
            <v xml:space="preserve">TEE RED IPS 3/4*1/2             </v>
          </cell>
          <cell r="D608" t="str">
            <v>u</v>
          </cell>
          <cell r="E608">
            <v>28.362618217586608</v>
          </cell>
        </row>
        <row r="609">
          <cell r="B609" t="str">
            <v>sa.338</v>
          </cell>
          <cell r="C609" t="str">
            <v xml:space="preserve">TEE RED IPS 1*3/4               </v>
          </cell>
          <cell r="D609" t="str">
            <v>u</v>
          </cell>
          <cell r="E609">
            <v>31.648733344860585</v>
          </cell>
        </row>
        <row r="610">
          <cell r="B610" t="str">
            <v>sa.339</v>
          </cell>
          <cell r="C610" t="str">
            <v xml:space="preserve">TEE ROSCA H IPS 1/2             </v>
          </cell>
          <cell r="D610" t="str">
            <v>u</v>
          </cell>
          <cell r="E610">
            <v>8.4792545053993535</v>
          </cell>
        </row>
        <row r="611">
          <cell r="B611" t="str">
            <v>sa.340</v>
          </cell>
          <cell r="C611" t="str">
            <v xml:space="preserve">TEE ROSCA H IPS 3/4            </v>
          </cell>
          <cell r="D611" t="str">
            <v>u</v>
          </cell>
          <cell r="E611">
            <v>12.980538433138564</v>
          </cell>
        </row>
        <row r="612">
          <cell r="B612" t="str">
            <v>sa.341</v>
          </cell>
          <cell r="C612" t="str">
            <v>VALVULAS ESFERICAS BCE. 1/2</v>
          </cell>
          <cell r="D612" t="str">
            <v>u</v>
          </cell>
          <cell r="E612">
            <v>108.83516001341437</v>
          </cell>
        </row>
        <row r="613">
          <cell r="B613" t="str">
            <v>sa.342</v>
          </cell>
          <cell r="C613" t="str">
            <v>VALVULAS ESFERICAS BCE. 3/4</v>
          </cell>
          <cell r="D613" t="str">
            <v>u</v>
          </cell>
          <cell r="E613">
            <v>142.79895444634934</v>
          </cell>
        </row>
        <row r="614">
          <cell r="B614" t="str">
            <v>sa.346</v>
          </cell>
          <cell r="C614" t="str">
            <v>FLEXIBLE FLEXIFORMA CROM.1/2*30</v>
          </cell>
          <cell r="D614" t="str">
            <v>u</v>
          </cell>
          <cell r="E614">
            <v>151.49101203969892</v>
          </cell>
        </row>
        <row r="615">
          <cell r="B615" t="str">
            <v>sa.349</v>
          </cell>
          <cell r="C615" t="str">
            <v>SIFON P/DESCARGA SIMPLE       40005</v>
          </cell>
          <cell r="D615" t="str">
            <v>u</v>
          </cell>
          <cell r="E615">
            <v>84.730018841541948</v>
          </cell>
        </row>
        <row r="616">
          <cell r="B616" t="str">
            <v>sa.350</v>
          </cell>
          <cell r="C616" t="str">
            <v>JABONERA BLANCO ADHESIVO S/PEGAMENTO</v>
          </cell>
          <cell r="D616" t="str">
            <v>u</v>
          </cell>
          <cell r="E616">
            <v>126.2883956842302</v>
          </cell>
        </row>
        <row r="617">
          <cell r="B617" t="str">
            <v>sa.351</v>
          </cell>
          <cell r="C617" t="str">
            <v>PORTAVASO BLANCO ADHESIVO S/PEGAMENTO</v>
          </cell>
          <cell r="D617" t="str">
            <v>u</v>
          </cell>
          <cell r="E617">
            <v>133.28833483663942</v>
          </cell>
        </row>
        <row r="618">
          <cell r="B618" t="str">
            <v>sa.700</v>
          </cell>
          <cell r="C618" t="str">
            <v>CAÑO PRFV 700MM PARA CLOACAS DIÁM. PRESIÓN 1 BAR</v>
          </cell>
          <cell r="D618" t="str">
            <v>m</v>
          </cell>
          <cell r="E618">
            <v>5020.7549450727693</v>
          </cell>
        </row>
        <row r="619">
          <cell r="B619" t="str">
            <v>sa.900</v>
          </cell>
          <cell r="C619" t="str">
            <v>CAÑO PRFV 900MM DIÁM. PRESIÓN 1 BAR</v>
          </cell>
          <cell r="D619" t="str">
            <v>m</v>
          </cell>
          <cell r="E619">
            <v>5414.8010194486951</v>
          </cell>
        </row>
        <row r="620">
          <cell r="B620" t="str">
            <v>so.003</v>
          </cell>
          <cell r="C620" t="str">
            <v>MOSAICO CALCAREO AMARILLO, ROJO O GRIS</v>
          </cell>
          <cell r="D620" t="str">
            <v>m2</v>
          </cell>
          <cell r="E620">
            <v>136.31354191117177</v>
          </cell>
        </row>
        <row r="621">
          <cell r="B621" t="str">
            <v>so.004</v>
          </cell>
          <cell r="C621" t="str">
            <v>MOSAICO GRANÍTICO 30X30</v>
          </cell>
          <cell r="D621" t="str">
            <v>m2</v>
          </cell>
          <cell r="E621">
            <v>201.54510500372908</v>
          </cell>
        </row>
        <row r="622">
          <cell r="B622" t="str">
            <v>so.009</v>
          </cell>
          <cell r="C622" t="str">
            <v>BALDOSA ROJA 20X20 TIPO AZOTEA</v>
          </cell>
          <cell r="D622" t="str">
            <v>m2</v>
          </cell>
          <cell r="E622">
            <v>101.50076075466082</v>
          </cell>
        </row>
        <row r="623">
          <cell r="B623" t="str">
            <v>so.011</v>
          </cell>
          <cell r="C623" t="str">
            <v>ZÓCALO GRANÍTICO GRIS 10 X 30</v>
          </cell>
          <cell r="D623" t="str">
            <v>m</v>
          </cell>
          <cell r="E623">
            <v>53.744439007340091</v>
          </cell>
        </row>
        <row r="624">
          <cell r="B624" t="str">
            <v>so.012</v>
          </cell>
          <cell r="C624" t="str">
            <v>ZÓCALO CALCAREO AMARILLO O ROJO</v>
          </cell>
          <cell r="D624" t="str">
            <v>m</v>
          </cell>
          <cell r="E624">
            <v>56.81376791606835</v>
          </cell>
        </row>
        <row r="625">
          <cell r="B625" t="str">
            <v>so.016</v>
          </cell>
          <cell r="C625" t="str">
            <v>BALDOSA CERÁMICA ROJA 6 X 24</v>
          </cell>
          <cell r="D625" t="str">
            <v>m2</v>
          </cell>
          <cell r="E625">
            <v>110.54412062059033</v>
          </cell>
        </row>
        <row r="626">
          <cell r="B626" t="str">
            <v>so.030</v>
          </cell>
          <cell r="C626" t="str">
            <v>CERÁMICO ESMALTADO 20X20</v>
          </cell>
          <cell r="D626" t="str">
            <v>m2</v>
          </cell>
          <cell r="E626">
            <v>130.77686243502015</v>
          </cell>
        </row>
        <row r="627">
          <cell r="B627" t="str">
            <v>te.002</v>
          </cell>
          <cell r="C627" t="str">
            <v>TEJA COLONIAL</v>
          </cell>
          <cell r="D627" t="str">
            <v>u</v>
          </cell>
          <cell r="E627">
            <v>14.581260431108261</v>
          </cell>
        </row>
        <row r="628">
          <cell r="B628" t="str">
            <v>te.003</v>
          </cell>
          <cell r="C628" t="str">
            <v>TEJA FRANCESA</v>
          </cell>
          <cell r="D628" t="str">
            <v>u</v>
          </cell>
          <cell r="E628">
            <v>22.086583460966018</v>
          </cell>
        </row>
        <row r="629">
          <cell r="B629" t="str">
            <v>vi.001</v>
          </cell>
          <cell r="C629" t="str">
            <v>VIDRIO TRIPLE TRANSPARENTE</v>
          </cell>
          <cell r="D629" t="str">
            <v>m2</v>
          </cell>
          <cell r="E629">
            <v>425.23659980503555</v>
          </cell>
        </row>
        <row r="630">
          <cell r="B630" t="str">
            <v>vi.002</v>
          </cell>
          <cell r="C630" t="str">
            <v>ESPEJO 3MM</v>
          </cell>
          <cell r="D630" t="str">
            <v>m2</v>
          </cell>
          <cell r="E630">
            <v>560.12767114230894</v>
          </cell>
        </row>
        <row r="631">
          <cell r="B631" t="str">
            <v>vi.003</v>
          </cell>
          <cell r="C631" t="str">
            <v>VIDRIO DOBLE TRANSPARENTE</v>
          </cell>
          <cell r="D631" t="str">
            <v>m2</v>
          </cell>
          <cell r="E631">
            <v>347.82350933715003</v>
          </cell>
        </row>
        <row r="632">
          <cell r="B632" t="str">
            <v>vi.004</v>
          </cell>
          <cell r="C632" t="str">
            <v>POLICARBONATO 4MM</v>
          </cell>
          <cell r="D632" t="str">
            <v>m2</v>
          </cell>
          <cell r="E632">
            <v>287.61212012693591</v>
          </cell>
        </row>
        <row r="633">
          <cell r="B633" t="str">
            <v>vi.006</v>
          </cell>
          <cell r="C633" t="str">
            <v>VIDRIO TRANSPARENTE 6 MM</v>
          </cell>
          <cell r="D633" t="str">
            <v>m2</v>
          </cell>
          <cell r="E633">
            <v>714.95212328447451</v>
          </cell>
        </row>
        <row r="634">
          <cell r="B634" t="str">
            <v>vi.007</v>
          </cell>
          <cell r="C634" t="str">
            <v>VIDRIO ARMADO</v>
          </cell>
          <cell r="D634" t="str">
            <v>m2</v>
          </cell>
          <cell r="E634">
            <v>790.75067408421785</v>
          </cell>
        </row>
        <row r="635">
          <cell r="B635" t="str">
            <v>vi.008</v>
          </cell>
          <cell r="C635" t="str">
            <v>BLINDEX 10 MM</v>
          </cell>
          <cell r="D635" t="str">
            <v>m2</v>
          </cell>
          <cell r="E635">
            <v>1815.9871349212099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1-demolición"/>
      <sheetName val="I2-excavación"/>
      <sheetName val="I3-H-21"/>
      <sheetName val="I4-geotextil"/>
      <sheetName val="I5-gaviones"/>
      <sheetName val="I6-colchoneta 23"/>
      <sheetName val="I7-rellenos"/>
      <sheetName val="còmputos"/>
      <sheetName val="presupuesto"/>
      <sheetName val="plan y curva"/>
      <sheetName val="Hoja1"/>
    </sheetNames>
    <sheetDataSet>
      <sheetData sheetId="0"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770.1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11.34876333314188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12181.618916740128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20.628680655032699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22.563390961144336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17.787739082034527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19.087203733131833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18.322522602756646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48.707798735337867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14.737447168216457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1.0913966054270499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1.151950909090909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5.0124984498096854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5.9743207844959745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2.2723076923076988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7.259036400000034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27.01983193277303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13802.184026930152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18.122269592122102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23.299247843890903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13.345041322314048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13.05794459745764</v>
          </cell>
        </row>
        <row r="28">
          <cell r="A28">
            <v>13.057937622070313</v>
          </cell>
          <cell r="B28">
            <v>13.057937622070313</v>
          </cell>
          <cell r="C28">
            <v>13.057937622070313</v>
          </cell>
          <cell r="D28">
            <v>13.057937622070313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153.80897182737667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48.681804958090609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48.681804958090609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9.6917595979629354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41.556918142537654</v>
          </cell>
        </row>
        <row r="34">
          <cell r="A34">
            <v>41.556915283203125</v>
          </cell>
          <cell r="B34">
            <v>41.556915283203125</v>
          </cell>
          <cell r="C34">
            <v>41.556915283203125</v>
          </cell>
          <cell r="D34">
            <v>41.556915283203125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19.7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2.5655615999999997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7.5131313131313133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10.017530678687704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25.948102516703457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73.814256852451507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4.752979641954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204.01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200.87668487876243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167.64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187.99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191.67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204.01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182.32064633999997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170.98051873024798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167.64</v>
          </cell>
        </row>
        <row r="51">
          <cell r="A51">
            <v>167.639892578125</v>
          </cell>
          <cell r="B51">
            <v>167.639892578125</v>
          </cell>
          <cell r="C51">
            <v>167.639892578125</v>
          </cell>
          <cell r="D51">
            <v>167.639892578125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233.33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66.11570247933885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15.041322314049587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40.606266677711133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3264.46</v>
          </cell>
        </row>
        <row r="57">
          <cell r="A57">
            <v>3264.458984375</v>
          </cell>
          <cell r="B57">
            <v>3264.458984375</v>
          </cell>
          <cell r="C57">
            <v>3264.458984375</v>
          </cell>
          <cell r="D57">
            <v>3264.458984375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145.04132231404958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799.17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1089.0397669625588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249.17043740573152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13.065181776442108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213.14800901577763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12.934710743801654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45.251477945457694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274.05992863696838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121.53594717984613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26.214316530273887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35.995271136253265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3.1656337873614042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700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110.44892561983471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8.6664769086670965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5.04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22.186283027695936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3.07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6.0062235229357848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3.049586776859504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11.45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6.5768710810100766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49.247496480689016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61.683121340954258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48.112595066083806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28.832572058036284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19212.275016593161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85.629098776859507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279.99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279.989990234375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279.989990234375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279.989990234375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5.71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318.50571146315087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15.292305279318537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15.292305279318537</v>
          </cell>
        </row>
        <row r="95">
          <cell r="A95">
            <v>15.292304992675781</v>
          </cell>
          <cell r="B95">
            <v>15.292304992675781</v>
          </cell>
          <cell r="C95">
            <v>15.292304992675781</v>
          </cell>
          <cell r="D95">
            <v>15.292304992675781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3.1995927600000003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9.9700000000000006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12.48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12.479995727539063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2.63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23.723072917252654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13.84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4.1549881825973891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6.1608000000000001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23.723072917252654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751956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668951.99385254318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140423.92000000001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557.71708655618954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829.40024729438971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460.67558118284342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9.51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1328932.4960472581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460.67558118284342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2149176.643392669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705.06294344419507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1306117.3802630887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557.71708655618954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1677599.032993438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543.85576065484656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1062817.5978944609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338.81662626562871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1499289.0878608234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467.46556762977548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1971739.7397822873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829.40024729438971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806303.99993226549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309.49508639210217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2934299.4903757796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768.99297299248451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29074.932407999997</v>
          </cell>
        </row>
        <row r="132">
          <cell r="A132">
            <v>29074.921875</v>
          </cell>
          <cell r="B132">
            <v>29074.921875</v>
          </cell>
          <cell r="C132">
            <v>29074.921875</v>
          </cell>
          <cell r="D132">
            <v>29074.921875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6999.7933884297527</v>
          </cell>
        </row>
        <row r="134">
          <cell r="A134">
            <v>6999.79296875</v>
          </cell>
          <cell r="B134">
            <v>6999.79296875</v>
          </cell>
          <cell r="C134">
            <v>6999.79296875</v>
          </cell>
          <cell r="D134">
            <v>6999.79296875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2190145.9487397168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298391.68695918366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28622.004887712272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20917.559117699999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90522.98000000001</v>
          </cell>
        </row>
        <row r="140">
          <cell r="A140">
            <v>90522.9375</v>
          </cell>
          <cell r="B140">
            <v>90522.9375</v>
          </cell>
          <cell r="C140">
            <v>90522.9375</v>
          </cell>
          <cell r="D140">
            <v>90522.9375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276090.45061526017</v>
          </cell>
        </row>
        <row r="142">
          <cell r="A142">
            <v>276090.25</v>
          </cell>
          <cell r="B142">
            <v>276090.25</v>
          </cell>
          <cell r="C142">
            <v>276090.25</v>
          </cell>
          <cell r="D142">
            <v>276090.25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179349.54828700371</v>
          </cell>
        </row>
        <row r="144">
          <cell r="A144">
            <v>179349.5</v>
          </cell>
          <cell r="B144">
            <v>179349.5</v>
          </cell>
          <cell r="C144">
            <v>179349.5</v>
          </cell>
          <cell r="D144">
            <v>179349.5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203262.62315522082</v>
          </cell>
        </row>
        <row r="146">
          <cell r="A146">
            <v>203262.5</v>
          </cell>
          <cell r="B146">
            <v>203262.5</v>
          </cell>
          <cell r="C146">
            <v>203262.5</v>
          </cell>
          <cell r="D146">
            <v>203262.5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90107.361183317655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117329.47079362157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1053000</v>
          </cell>
        </row>
        <row r="150">
          <cell r="A150">
            <v>1053000</v>
          </cell>
          <cell r="B150">
            <v>1053000</v>
          </cell>
          <cell r="C150">
            <v>1053000</v>
          </cell>
          <cell r="D150">
            <v>1053000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22592.82087578006</v>
          </cell>
        </row>
        <row r="152">
          <cell r="A152">
            <v>22592.8125</v>
          </cell>
          <cell r="B152">
            <v>22592.8125</v>
          </cell>
          <cell r="C152">
            <v>22592.8125</v>
          </cell>
          <cell r="D152">
            <v>22592.8125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27531.107727112067</v>
          </cell>
        </row>
        <row r="154">
          <cell r="A154">
            <v>27531.09375</v>
          </cell>
          <cell r="B154">
            <v>27531.09375</v>
          </cell>
          <cell r="C154">
            <v>27531.09375</v>
          </cell>
          <cell r="D154">
            <v>27531.09375</v>
          </cell>
        </row>
        <row r="155">
          <cell r="A155">
            <v>27531.09375</v>
          </cell>
          <cell r="B155">
            <v>27531.09375</v>
          </cell>
          <cell r="C155">
            <v>27531.09375</v>
          </cell>
          <cell r="D155">
            <v>27531.09375</v>
          </cell>
        </row>
        <row r="156">
          <cell r="A156">
            <v>27531.09375</v>
          </cell>
          <cell r="B156">
            <v>27531.09375</v>
          </cell>
          <cell r="C156">
            <v>27531.09375</v>
          </cell>
          <cell r="D156">
            <v>27531.09375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218790</v>
          </cell>
        </row>
        <row r="158">
          <cell r="A158">
            <v>218790</v>
          </cell>
          <cell r="B158">
            <v>218790</v>
          </cell>
          <cell r="C158">
            <v>218790</v>
          </cell>
          <cell r="D158">
            <v>218790</v>
          </cell>
        </row>
        <row r="159">
          <cell r="A159">
            <v>218790</v>
          </cell>
          <cell r="B159">
            <v>218790</v>
          </cell>
          <cell r="C159">
            <v>218790</v>
          </cell>
          <cell r="D159">
            <v>218790</v>
          </cell>
        </row>
        <row r="160">
          <cell r="A160">
            <v>218790</v>
          </cell>
          <cell r="B160">
            <v>218790</v>
          </cell>
          <cell r="C160">
            <v>218790</v>
          </cell>
          <cell r="D160">
            <v>218790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169167.94404071019</v>
          </cell>
        </row>
        <row r="162">
          <cell r="A162">
            <v>169167.875</v>
          </cell>
          <cell r="B162">
            <v>169167.875</v>
          </cell>
          <cell r="C162">
            <v>169167.875</v>
          </cell>
          <cell r="D162" t="e">
            <v>#N/A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469183.86363174306</v>
          </cell>
        </row>
        <row r="164">
          <cell r="A164">
            <v>469183.75</v>
          </cell>
          <cell r="B164">
            <v>469183.75</v>
          </cell>
          <cell r="C164">
            <v>469183.75</v>
          </cell>
          <cell r="D164">
            <v>469183.75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328251.72919954505</v>
          </cell>
        </row>
        <row r="166">
          <cell r="A166">
            <v>328251.5</v>
          </cell>
          <cell r="B166">
            <v>328251.5</v>
          </cell>
          <cell r="C166">
            <v>328251.5</v>
          </cell>
          <cell r="D166">
            <v>328251.5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1230300</v>
          </cell>
        </row>
        <row r="168">
          <cell r="A168">
            <v>1230300</v>
          </cell>
          <cell r="B168">
            <v>1230300</v>
          </cell>
          <cell r="C168">
            <v>1230300</v>
          </cell>
          <cell r="D168">
            <v>1230300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275300</v>
          </cell>
        </row>
        <row r="170">
          <cell r="A170">
            <v>275300</v>
          </cell>
          <cell r="B170">
            <v>275300</v>
          </cell>
          <cell r="C170">
            <v>275300</v>
          </cell>
          <cell r="D170">
            <v>275300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10.75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253787.45725121355</v>
          </cell>
        </row>
        <row r="173">
          <cell r="A173">
            <v>253787.375</v>
          </cell>
          <cell r="B173">
            <v>253787.375</v>
          </cell>
          <cell r="C173">
            <v>253787.375</v>
          </cell>
          <cell r="D173">
            <v>253787.375</v>
          </cell>
        </row>
        <row r="174">
          <cell r="A174">
            <v>253787.375</v>
          </cell>
          <cell r="B174">
            <v>253787.375</v>
          </cell>
          <cell r="C174">
            <v>253787.375</v>
          </cell>
          <cell r="D174">
            <v>253787.375</v>
          </cell>
        </row>
        <row r="175">
          <cell r="A175">
            <v>253787.375</v>
          </cell>
          <cell r="B175">
            <v>253787.375</v>
          </cell>
          <cell r="C175">
            <v>253787.375</v>
          </cell>
          <cell r="D175">
            <v>253787.375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46254.155130702675</v>
          </cell>
        </row>
        <row r="177">
          <cell r="A177">
            <v>46254.125</v>
          </cell>
          <cell r="B177">
            <v>46254.125</v>
          </cell>
          <cell r="C177">
            <v>46254.125</v>
          </cell>
          <cell r="D177">
            <v>46254.125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4845713.856789818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8158374.7343085343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303800.90497737564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511.25869074888197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2213962.7106383154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3760233.1948843631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1782000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524.7361489535358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707586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806120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5702.3415560022886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6701.5491228710198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7345.3643709821226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121921.2330612245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121921.2330612245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1033.0578512396694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19.04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9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12.321999999999999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130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33.057851239669425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12580.964707000001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14175.309600000001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98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27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335.65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112.41121205273063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57.219246454945356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91.723297416047799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466.52475164871868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1745.92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2659.3212664274838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2907.3702130620004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312.23976840022954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186.14650825862978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263.42785812805033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36.981483914110903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33.293914253484971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36.046730348283198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53.470503582747682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11.358269413343393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13.957304100913444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29.575999729632187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230.72274666666669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57.502695797979797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57.502695797979797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11.7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5.6528925619834709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22.564670190386966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15.98946774770174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25.41119263235786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35.824141785740409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73.32231404958678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278.69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9.1998000793725332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11.148262998917545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7.0752681034948424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2253.9421487603304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5.4723576092870729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4.3508349159286874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7.3649781027881263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8.9600000000000009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9.9499999999999993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2.8040000000000003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2.0808714969771125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106.36892687072185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2.3238848502708698</v>
          </cell>
        </row>
        <row r="245">
          <cell r="A245">
            <v>2.323883056640625</v>
          </cell>
          <cell r="B245">
            <v>2.323883056640625</v>
          </cell>
          <cell r="C245">
            <v>2.323883056640625</v>
          </cell>
          <cell r="D245">
            <v>2.323883056640625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4.4793388429752063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122.73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27.27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140.5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109.5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107.56017021276597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107.56017021276597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71.069999999999993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12.346810842682881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62.81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173.47062153089979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236.56924751524082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5.9421487603305785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35.279368748182399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410.89584977118619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55.291936247435849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22.136510198733422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375.49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203.54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11.974534073413372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10.266843388786572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7121.96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371.38461538461536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96.15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81.98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75.61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69.44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82.523333333333326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75.23599999999999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87.337000000000018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96.15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24451.004524886877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25048.357033557179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13244.67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2994.1176470588234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261.10000000000002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607.13437499999998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38.878748999999999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295.28099173553721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357.49421487603308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32.1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804.01652892561981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25.483534754041997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40.049999999999997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8.5542000000000016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80.032934455340992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41.072043400350957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68.260774298642545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39.76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3.85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105.13663486768063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83.369268859563732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187.6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328.8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6.9800905741639214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29.103267340799999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48.424110217200003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53.03804284440001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79.945255713600019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202.9821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1966.3314703999999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178.51239669421489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945.20389880778259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119.66570404169768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5359.165990067213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5301.0544533914235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21025.270023772013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18080.628541752285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387.42604327561224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804.05314065370351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105.54415287816542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32.515045280050536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17.216502115668675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102.60149341349837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67.41883121170946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84.797450563636161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117754.97560334392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3375.1962323390894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184.07766411859095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1381.757327727782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169.02155073057202</v>
          </cell>
        </row>
        <row r="327">
          <cell r="A327">
            <v>169.021484375</v>
          </cell>
          <cell r="B327">
            <v>169.021484375</v>
          </cell>
          <cell r="C327">
            <v>169.021484375</v>
          </cell>
          <cell r="D327">
            <v>169.021484375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2240.3171227755729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2383.5301037284844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758.01303283333323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1390.095547445879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16.70703130688182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65.831458495893997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65.831392664435498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8.2602668394570067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32.242392550834161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51.94703324434596</v>
          </cell>
        </row>
        <row r="338">
          <cell r="A338">
            <v>51.947021484375</v>
          </cell>
          <cell r="B338">
            <v>51.947021484375</v>
          </cell>
          <cell r="C338">
            <v>51.947021484375</v>
          </cell>
          <cell r="D338">
            <v>51.947021484375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208.25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141.99723173728535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141.99723173728535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128.099173553719</v>
          </cell>
        </row>
        <row r="343">
          <cell r="A343">
            <v>128.09912109375</v>
          </cell>
          <cell r="B343">
            <v>128.09912109375</v>
          </cell>
          <cell r="C343">
            <v>128.09912109375</v>
          </cell>
          <cell r="D343">
            <v>128.09912109375</v>
          </cell>
        </row>
        <row r="344">
          <cell r="A344">
            <v>128.09912109375</v>
          </cell>
          <cell r="B344">
            <v>128.09912109375</v>
          </cell>
          <cell r="C344">
            <v>128.09912109375</v>
          </cell>
          <cell r="D344">
            <v>128.09912109375</v>
          </cell>
        </row>
        <row r="345">
          <cell r="A345">
            <v>128.09912109375</v>
          </cell>
          <cell r="B345">
            <v>128.09912109375</v>
          </cell>
          <cell r="C345">
            <v>128.09912109375</v>
          </cell>
          <cell r="D345">
            <v>128.09912109375</v>
          </cell>
        </row>
        <row r="346">
          <cell r="A346">
            <v>128.09912109375</v>
          </cell>
          <cell r="B346">
            <v>128.09912109375</v>
          </cell>
          <cell r="C346">
            <v>128.09912109375</v>
          </cell>
          <cell r="D346">
            <v>128.09912109375</v>
          </cell>
        </row>
        <row r="347">
          <cell r="A347">
            <v>128.09912109375</v>
          </cell>
          <cell r="B347">
            <v>128.09912109375</v>
          </cell>
          <cell r="C347">
            <v>128.09912109375</v>
          </cell>
          <cell r="D347">
            <v>128.09912109375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1281.6160003133311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1673.1749745259503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2034.7540971840147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928.38465298668893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15.23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902.12481282308818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192.00000000000003</v>
          </cell>
        </row>
        <row r="355">
          <cell r="A355">
            <v>192</v>
          </cell>
          <cell r="B355">
            <v>192</v>
          </cell>
          <cell r="C355">
            <v>192</v>
          </cell>
          <cell r="D355">
            <v>192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128.20962717171898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7247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5757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4726.3690382495806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6691.7952286955979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7651.1113844416795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0.31931397280473711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88.679340874190217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9478.6923000000006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84578.899039736818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27838.728195170457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3104.2024254285348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104878.09889042674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286.11612345604186</v>
          </cell>
        </row>
        <row r="370">
          <cell r="A370">
            <v>286.115966796875</v>
          </cell>
          <cell r="B370">
            <v>286.115966796875</v>
          </cell>
          <cell r="C370">
            <v>286.115966796875</v>
          </cell>
          <cell r="D370">
            <v>286.115966796875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321.35598170129913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22.302595984076799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77.349928235944006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62.233288000000002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575.73561430222219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778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752.54099806516308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752.54099806516308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19.680091946344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57.86383997469845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85.35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4.7276999999999996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12.155702479338844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254.63392200000001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65.06604793430995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1.7365289256198349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1.9970082644628098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5.6988361523195996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491.97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185.95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39.180479443301699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43.010330578512395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647.87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1394.3351008460909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115.89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101.62938617137499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111.79305000000001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83.71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1505.7851239669421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910.83025341000018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2040.0145454545461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38.549999999999997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150.76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13.64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17.760000000000002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9.7799999999999994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12.96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9.1577888820000002</v>
          </cell>
        </row>
        <row r="409">
          <cell r="A409">
            <v>9.1577835083007812</v>
          </cell>
          <cell r="B409">
            <v>9.1577835083007812</v>
          </cell>
          <cell r="C409">
            <v>9.1577835083007812</v>
          </cell>
          <cell r="D409">
            <v>9.1577835083007812</v>
          </cell>
        </row>
        <row r="410">
          <cell r="A410">
            <v>9.1577835083007812</v>
          </cell>
          <cell r="B410">
            <v>9.1577835083007812</v>
          </cell>
          <cell r="C410">
            <v>9.1577835083007812</v>
          </cell>
          <cell r="D410">
            <v>9.1577835083007812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2.77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3.9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7.9619099999999996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10.65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10.65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1.7077287779999999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2.48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38.67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8.67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13.87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15.46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4.12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5.7750783999999999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55.76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79.910743801652899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79.910743801652899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111.79305000000001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79.910743801652899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88.178374899999994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42.469765289256202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37.317964299000003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76.03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111.57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58.292770656978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69.537994368293781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7.2892561983471076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10.032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192.80991735537191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295.17212514758052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171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136.36363636363637</v>
          </cell>
        </row>
        <row r="442">
          <cell r="A442">
            <v>136.363525390625</v>
          </cell>
          <cell r="B442">
            <v>136.363525390625</v>
          </cell>
          <cell r="C442">
            <v>136.363525390625</v>
          </cell>
          <cell r="D442">
            <v>136.363525390625</v>
          </cell>
        </row>
        <row r="443">
          <cell r="A443">
            <v>136.363525390625</v>
          </cell>
          <cell r="B443">
            <v>136.363525390625</v>
          </cell>
          <cell r="C443">
            <v>136.363525390625</v>
          </cell>
          <cell r="D443">
            <v>136.363525390625</v>
          </cell>
        </row>
        <row r="444">
          <cell r="A444">
            <v>136.363525390625</v>
          </cell>
          <cell r="B444">
            <v>136.363525390625</v>
          </cell>
          <cell r="C444">
            <v>136.363525390625</v>
          </cell>
          <cell r="D444">
            <v>136.363525390625</v>
          </cell>
        </row>
        <row r="445">
          <cell r="A445">
            <v>136.363525390625</v>
          </cell>
          <cell r="B445">
            <v>136.363525390625</v>
          </cell>
          <cell r="C445">
            <v>136.363525390625</v>
          </cell>
          <cell r="D445">
            <v>136.363525390625</v>
          </cell>
        </row>
        <row r="446">
          <cell r="A446" t="str">
            <v>Equipos Nuevos Agregados al universo de precios</v>
          </cell>
          <cell r="B446">
            <v>136.363525390625</v>
          </cell>
          <cell r="C446">
            <v>136.363525390625</v>
          </cell>
          <cell r="D446">
            <v>136.363525390625</v>
          </cell>
        </row>
        <row r="447">
          <cell r="A447">
            <v>136.363525390625</v>
          </cell>
          <cell r="B447">
            <v>136.363525390625</v>
          </cell>
          <cell r="C447">
            <v>136.363525390625</v>
          </cell>
          <cell r="D447">
            <v>136.363525390625</v>
          </cell>
        </row>
        <row r="448">
          <cell r="A448" t="str">
            <v>eq.007b</v>
          </cell>
          <cell r="B448" t="str">
            <v>Retrocargadora CAT 416D 74HP Pala 1m3 Balde 0,3m3</v>
          </cell>
          <cell r="C448" t="str">
            <v>u</v>
          </cell>
          <cell r="D448">
            <v>1182600</v>
          </cell>
        </row>
        <row r="449">
          <cell r="A449" t="str">
            <v>eq.009b</v>
          </cell>
          <cell r="B449" t="str">
            <v>Motoniveladora CAT 120H 140HP c/Ripper trasero</v>
          </cell>
          <cell r="C449" t="str">
            <v>u</v>
          </cell>
          <cell r="D449">
            <v>2610000</v>
          </cell>
        </row>
        <row r="450">
          <cell r="A450" t="str">
            <v>eq.013b</v>
          </cell>
          <cell r="B450" t="str">
            <v>Cargadora CAT 938G II 160HP Pala 2,8m3</v>
          </cell>
          <cell r="C450" t="str">
            <v>u</v>
          </cell>
          <cell r="D450">
            <v>2318400</v>
          </cell>
        </row>
        <row r="451">
          <cell r="A451" t="str">
            <v>eq.019b</v>
          </cell>
          <cell r="B451" t="str">
            <v>Mixer 5 m3 Sobre Camion eq.107</v>
          </cell>
          <cell r="C451" t="str">
            <v>u</v>
          </cell>
          <cell r="D451">
            <v>1096898.0235831256</v>
          </cell>
        </row>
        <row r="452">
          <cell r="A452" t="str">
            <v>eq.024b</v>
          </cell>
          <cell r="B452" t="str">
            <v>Topadora CAT D7R Serie II - 240 Hp - Hoja 7SU - Ripper multivastago</v>
          </cell>
          <cell r="C452" t="str">
            <v>u</v>
          </cell>
          <cell r="D452">
            <v>6147000</v>
          </cell>
        </row>
        <row r="453">
          <cell r="A453" t="str">
            <v>eq.026b</v>
          </cell>
          <cell r="B453" t="str">
            <v>Aserradora pavimento Target Minicom II 13,5 Hp</v>
          </cell>
          <cell r="C453" t="str">
            <v>u</v>
          </cell>
          <cell r="D453">
            <v>29074.932407999997</v>
          </cell>
        </row>
        <row r="454">
          <cell r="A454" t="str">
            <v>eq.028b</v>
          </cell>
          <cell r="B454" t="str">
            <v>Bomba a explosión 5 H. P. Honda WB 30 XT</v>
          </cell>
          <cell r="C454" t="str">
            <v>u</v>
          </cell>
          <cell r="D454">
            <v>6999.7933884297527</v>
          </cell>
        </row>
        <row r="455">
          <cell r="A455" t="str">
            <v>eq.040b</v>
          </cell>
          <cell r="B455" t="str">
            <v>Plancha vibradora a explosión 5 H.P. Wacker WP 2050R</v>
          </cell>
          <cell r="C455" t="str">
            <v>u</v>
          </cell>
          <cell r="D455">
            <v>20917.559117699999</v>
          </cell>
        </row>
        <row r="456">
          <cell r="A456" t="str">
            <v>eq.044b</v>
          </cell>
          <cell r="B456" t="str">
            <v>Regla vibradora 5 H.P. Wacker 6,8 Mts</v>
          </cell>
          <cell r="C456" t="str">
            <v>u</v>
          </cell>
          <cell r="D456">
            <v>90522.98000000001</v>
          </cell>
        </row>
        <row r="457">
          <cell r="A457" t="str">
            <v>eq.058b</v>
          </cell>
          <cell r="B457" t="str">
            <v>Tractor engomado 120 H.P. Jhon Deere</v>
          </cell>
          <cell r="C457" t="str">
            <v>u</v>
          </cell>
          <cell r="D457">
            <v>1053000</v>
          </cell>
        </row>
        <row r="458">
          <cell r="A458" t="str">
            <v>eq.060b</v>
          </cell>
          <cell r="B458" t="str">
            <v>Vibrador inmersión a nafta 4 H.P. Wacker A3000</v>
          </cell>
          <cell r="C458" t="str">
            <v>u</v>
          </cell>
          <cell r="D458">
            <v>22592.82087578006</v>
          </cell>
        </row>
        <row r="459">
          <cell r="A459" t="str">
            <v>eq.066b</v>
          </cell>
          <cell r="B459" t="str">
            <v>Motocompresor tipo P185 WR</v>
          </cell>
          <cell r="C459" t="str">
            <v>u</v>
          </cell>
          <cell r="D459">
            <v>218790</v>
          </cell>
        </row>
        <row r="460">
          <cell r="A460" t="str">
            <v>eq.068b</v>
          </cell>
          <cell r="B460" t="str">
            <v>Grupo electrógeno CAT (3406 CD) 300 KVA Stand by</v>
          </cell>
          <cell r="C460" t="str">
            <v>u</v>
          </cell>
          <cell r="D460">
            <v>218790</v>
          </cell>
        </row>
        <row r="461">
          <cell r="A461" t="str">
            <v>eq.070b</v>
          </cell>
          <cell r="B461" t="str">
            <v>Equipo regador de agua  cap. 6000 lt</v>
          </cell>
          <cell r="C461" t="str">
            <v>u</v>
          </cell>
          <cell r="D461">
            <v>169167.94404071019</v>
          </cell>
        </row>
        <row r="462">
          <cell r="A462" t="str">
            <v>eq.072b</v>
          </cell>
          <cell r="B462" t="str">
            <v>Equipo regador de asfalto cap 6600 lt</v>
          </cell>
          <cell r="C462" t="str">
            <v>u</v>
          </cell>
          <cell r="D462">
            <v>469183.86363174306</v>
          </cell>
        </row>
        <row r="463">
          <cell r="A463" t="str">
            <v>eq.074b</v>
          </cell>
          <cell r="B463" t="str">
            <v>Barredora sopladora</v>
          </cell>
          <cell r="C463" t="str">
            <v>u</v>
          </cell>
          <cell r="D463">
            <v>328251.72919954505</v>
          </cell>
        </row>
        <row r="464">
          <cell r="A464" t="str">
            <v>sa.900</v>
          </cell>
          <cell r="B464" t="str">
            <v>Caño PRFV 900mm diám. Presión 1 bar</v>
          </cell>
          <cell r="C464" t="str">
            <v>m</v>
          </cell>
          <cell r="D464">
            <v>1923.93</v>
          </cell>
        </row>
        <row r="465">
          <cell r="A465" t="str">
            <v>her.001</v>
          </cell>
          <cell r="B465" t="str">
            <v>Hormigonera 1HP 140lts</v>
          </cell>
          <cell r="C465" t="str">
            <v>u</v>
          </cell>
          <cell r="D465">
            <v>4133.4221238682449</v>
          </cell>
        </row>
        <row r="466">
          <cell r="A466" t="str">
            <v>her.002</v>
          </cell>
          <cell r="B466" t="str">
            <v>Pala Gherardi</v>
          </cell>
          <cell r="C466" t="str">
            <v>u</v>
          </cell>
          <cell r="D466">
            <v>540</v>
          </cell>
        </row>
        <row r="467">
          <cell r="A467" t="str">
            <v>her.003</v>
          </cell>
          <cell r="B467" t="str">
            <v>Pico Gherardi</v>
          </cell>
          <cell r="C467" t="str">
            <v>u</v>
          </cell>
          <cell r="D467">
            <v>582.46153846153845</v>
          </cell>
        </row>
        <row r="468">
          <cell r="A468" t="str">
            <v>her.004</v>
          </cell>
          <cell r="B468" t="str">
            <v>Cabo para pico</v>
          </cell>
          <cell r="C468" t="str">
            <v>u</v>
          </cell>
          <cell r="D468">
            <v>47.963800904977376</v>
          </cell>
        </row>
        <row r="469">
          <cell r="A469" t="str">
            <v>her.005</v>
          </cell>
          <cell r="B469" t="str">
            <v>Cuchara Gherardi</v>
          </cell>
          <cell r="C469" t="str">
            <v>u</v>
          </cell>
          <cell r="D469">
            <v>201.23076923076925</v>
          </cell>
        </row>
        <row r="470">
          <cell r="A470" t="str">
            <v>her.006</v>
          </cell>
          <cell r="B470" t="str">
            <v>Balde plastico</v>
          </cell>
          <cell r="C470" t="str">
            <v>u</v>
          </cell>
          <cell r="D470">
            <v>22.869</v>
          </cell>
        </row>
        <row r="471">
          <cell r="A471" t="str">
            <v>her.007</v>
          </cell>
          <cell r="B471" t="str">
            <v>Cortahierro Gherardi</v>
          </cell>
          <cell r="C471" t="str">
            <v>u</v>
          </cell>
          <cell r="D471">
            <v>117.64705882352942</v>
          </cell>
        </row>
        <row r="472">
          <cell r="A472" t="str">
            <v>her.008</v>
          </cell>
          <cell r="B472" t="str">
            <v>Guante Desc/Jean</v>
          </cell>
          <cell r="C472" t="str">
            <v>u</v>
          </cell>
          <cell r="D472">
            <v>28</v>
          </cell>
        </row>
        <row r="473">
          <cell r="A473" t="str">
            <v>her.009</v>
          </cell>
          <cell r="B473" t="str">
            <v>Carretilla Reforzada</v>
          </cell>
          <cell r="C473" t="str">
            <v>u</v>
          </cell>
          <cell r="D473">
            <v>820</v>
          </cell>
        </row>
        <row r="474">
          <cell r="A474" t="str">
            <v>her.010</v>
          </cell>
          <cell r="B474" t="str">
            <v>Dobladora de hierro - Diám. 12 mm</v>
          </cell>
          <cell r="C474" t="str">
            <v>u</v>
          </cell>
          <cell r="D474">
            <v>2317.2882352941174</v>
          </cell>
        </row>
        <row r="475">
          <cell r="A475" t="str">
            <v>her.011</v>
          </cell>
          <cell r="B475" t="str">
            <v>Dobladora de hierro - Diám. 20 mm</v>
          </cell>
          <cell r="C475" t="str">
            <v>u</v>
          </cell>
          <cell r="D475">
            <v>3643.4306999999999</v>
          </cell>
        </row>
        <row r="476">
          <cell r="A476" t="str">
            <v>el.009b</v>
          </cell>
          <cell r="B476" t="str">
            <v>cable desnudo cobre 7x0,50 mm2</v>
          </cell>
          <cell r="C476" t="str">
            <v>m</v>
          </cell>
          <cell r="D476">
            <v>3.1656337873614042</v>
          </cell>
        </row>
        <row r="477">
          <cell r="A477" t="str">
            <v>el.020b</v>
          </cell>
          <cell r="B477" t="str">
            <v>Caja medidor 220V policarbonato EDESA</v>
          </cell>
          <cell r="C477" t="str">
            <v>u</v>
          </cell>
          <cell r="D477">
            <v>110.44892561983471</v>
          </cell>
        </row>
        <row r="478">
          <cell r="A478" t="str">
            <v>el.021b</v>
          </cell>
          <cell r="B478" t="str">
            <v>caja medidor 380 V policarbonato EDESA</v>
          </cell>
          <cell r="C478" t="str">
            <v>u</v>
          </cell>
          <cell r="D478">
            <v>201.0597838214876</v>
          </cell>
        </row>
        <row r="479">
          <cell r="A479" t="str">
            <v>el.022b</v>
          </cell>
          <cell r="B479" t="str">
            <v>cable cobre desnudo 7 x 0,85 mm2</v>
          </cell>
          <cell r="C479" t="str">
            <v>m</v>
          </cell>
          <cell r="D479">
            <v>8.6664769086670965</v>
          </cell>
        </row>
        <row r="480">
          <cell r="A480" t="str">
            <v>el.023b</v>
          </cell>
          <cell r="B480" t="str">
            <v>Cable cobre aislado 1 x 2.5 mm2.</v>
          </cell>
          <cell r="C480" t="str">
            <v>m</v>
          </cell>
          <cell r="D480">
            <v>5.04</v>
          </cell>
        </row>
        <row r="481">
          <cell r="A481" t="str">
            <v>el.024b</v>
          </cell>
          <cell r="B481" t="str">
            <v>cable subterraneo 2x4 mm2</v>
          </cell>
          <cell r="C481" t="str">
            <v>m</v>
          </cell>
          <cell r="D481">
            <v>22.186283027695936</v>
          </cell>
        </row>
        <row r="482">
          <cell r="A482" t="str">
            <v>el.025b</v>
          </cell>
          <cell r="B482" t="str">
            <v>cable subterraneo 3x6 mm2</v>
          </cell>
          <cell r="C482" t="str">
            <v>m</v>
          </cell>
          <cell r="D482">
            <v>47.323754451909174</v>
          </cell>
        </row>
        <row r="483">
          <cell r="A483" t="str">
            <v>el.027b</v>
          </cell>
          <cell r="B483" t="str">
            <v>cable cobre aislado 1 x 1,5 mm2</v>
          </cell>
          <cell r="C483" t="str">
            <v>m</v>
          </cell>
          <cell r="D483">
            <v>3.07</v>
          </cell>
        </row>
        <row r="484">
          <cell r="A484" t="str">
            <v>el.057b</v>
          </cell>
          <cell r="B484" t="str">
            <v>caja octogonal chica ch.20</v>
          </cell>
          <cell r="C484" t="str">
            <v>u</v>
          </cell>
          <cell r="D484">
            <v>6.0062235229357848</v>
          </cell>
        </row>
        <row r="485">
          <cell r="A485" t="str">
            <v>el.058b</v>
          </cell>
          <cell r="B485" t="str">
            <v>conector hierro 3/4"</v>
          </cell>
          <cell r="C485" t="str">
            <v>u</v>
          </cell>
          <cell r="D485">
            <v>3.049586776859504</v>
          </cell>
        </row>
        <row r="486">
          <cell r="A486" t="str">
            <v>el.059b</v>
          </cell>
          <cell r="B486" t="str">
            <v>caja octogonal grande ch.20</v>
          </cell>
          <cell r="C486" t="str">
            <v>u</v>
          </cell>
          <cell r="D486">
            <v>11.45</v>
          </cell>
        </row>
        <row r="487">
          <cell r="A487" t="str">
            <v>el.060b</v>
          </cell>
          <cell r="B487" t="str">
            <v>Caja rectangular 10 x 5 x 4.5</v>
          </cell>
          <cell r="C487" t="str">
            <v>u</v>
          </cell>
          <cell r="D487">
            <v>6.5768710810100766</v>
          </cell>
        </row>
        <row r="488">
          <cell r="A488" t="str">
            <v>el.061b</v>
          </cell>
          <cell r="B488" t="str">
            <v>caja p/ 4 termicas</v>
          </cell>
          <cell r="C488" t="str">
            <v>u</v>
          </cell>
          <cell r="D488">
            <v>66.64</v>
          </cell>
        </row>
        <row r="489">
          <cell r="A489" t="str">
            <v>el.062b</v>
          </cell>
          <cell r="B489" t="str">
            <v>caja p/ 6 termicas</v>
          </cell>
          <cell r="C489" t="str">
            <v>u</v>
          </cell>
          <cell r="D489">
            <v>95.98</v>
          </cell>
        </row>
        <row r="490">
          <cell r="A490" t="str">
            <v>el.071b</v>
          </cell>
          <cell r="B490" t="str">
            <v>caño liviano hierro 5/8" x 3 m</v>
          </cell>
          <cell r="C490" t="str">
            <v>u</v>
          </cell>
          <cell r="D490">
            <v>34.15</v>
          </cell>
        </row>
        <row r="491">
          <cell r="A491" t="str">
            <v>el.072b</v>
          </cell>
          <cell r="B491" t="str">
            <v>Caño semipesado 5/8" x 3 m.</v>
          </cell>
          <cell r="C491" t="str">
            <v>u</v>
          </cell>
          <cell r="D491">
            <v>49.247496480689016</v>
          </cell>
        </row>
        <row r="492">
          <cell r="A492" t="str">
            <v>el.073b</v>
          </cell>
          <cell r="B492" t="str">
            <v>caño semipesado 3/4" x 3 m.</v>
          </cell>
          <cell r="C492" t="str">
            <v>u</v>
          </cell>
          <cell r="D492">
            <v>61.683121340954258</v>
          </cell>
        </row>
        <row r="493">
          <cell r="A493" t="str">
            <v>el.075b</v>
          </cell>
          <cell r="B493" t="str">
            <v>curva chapa electricidad 3/4"</v>
          </cell>
          <cell r="C493" t="str">
            <v>u</v>
          </cell>
          <cell r="D493">
            <v>7.8007211628610671</v>
          </cell>
        </row>
        <row r="494">
          <cell r="A494" t="str">
            <v>el.076b</v>
          </cell>
          <cell r="B494" t="str">
            <v>curva chapa electricidad 5/8"</v>
          </cell>
          <cell r="C494" t="str">
            <v>u</v>
          </cell>
          <cell r="D494">
            <v>6.095902734897189</v>
          </cell>
        </row>
        <row r="495">
          <cell r="A495" t="str">
            <v>el.080b</v>
          </cell>
          <cell r="B495" t="str">
            <v>caño corrugado reforz. plastico 3/4"</v>
          </cell>
          <cell r="C495" t="str">
            <v>m</v>
          </cell>
          <cell r="D495">
            <v>2.5082691480000006</v>
          </cell>
        </row>
        <row r="496">
          <cell r="A496" t="str">
            <v>el.100b</v>
          </cell>
          <cell r="B496" t="str">
            <v>Interruptor termomagnético DIN 1x10 A</v>
          </cell>
          <cell r="C496" t="str">
            <v>u</v>
          </cell>
          <cell r="D496">
            <v>48.112595066083806</v>
          </cell>
        </row>
        <row r="497">
          <cell r="A497" t="str">
            <v>el.101b</v>
          </cell>
          <cell r="B497" t="str">
            <v>interruptor termomagnético DIN 2x25 A</v>
          </cell>
          <cell r="C497" t="str">
            <v>u</v>
          </cell>
          <cell r="D497">
            <v>108.4</v>
          </cell>
        </row>
        <row r="498">
          <cell r="A498" t="str">
            <v>el.102b</v>
          </cell>
          <cell r="B498" t="str">
            <v>interruptor diferencial SICA bipolar 25 Amp.</v>
          </cell>
          <cell r="C498" t="str">
            <v>u</v>
          </cell>
          <cell r="D498">
            <v>442.45</v>
          </cell>
        </row>
        <row r="499">
          <cell r="A499" t="str">
            <v>el.103b</v>
          </cell>
          <cell r="B499" t="str">
            <v>interruptor termomagnetico DIN 3x25 A</v>
          </cell>
          <cell r="C499" t="str">
            <v>u</v>
          </cell>
          <cell r="D499">
            <v>149.31218438426097</v>
          </cell>
        </row>
        <row r="500">
          <cell r="A500" t="str">
            <v>el.104b</v>
          </cell>
          <cell r="B500" t="str">
            <v>interruptor diferencial SICA bipolar 40 A</v>
          </cell>
          <cell r="C500" t="str">
            <v>u</v>
          </cell>
          <cell r="D500">
            <v>482.70203736027673</v>
          </cell>
        </row>
        <row r="501">
          <cell r="A501" t="str">
            <v>el.105b</v>
          </cell>
          <cell r="B501" t="str">
            <v>interruptor diferencial tetrapolar 40 Amp.</v>
          </cell>
          <cell r="C501" t="str">
            <v>u</v>
          </cell>
          <cell r="D501">
            <v>981.76586826321147</v>
          </cell>
        </row>
        <row r="502">
          <cell r="A502" t="str">
            <v>el.107b</v>
          </cell>
          <cell r="B502" t="str">
            <v>llave embutir 1 punto</v>
          </cell>
          <cell r="C502" t="str">
            <v>u</v>
          </cell>
          <cell r="D502">
            <v>28.234905616400798</v>
          </cell>
        </row>
        <row r="503">
          <cell r="A503" t="str">
            <v>el.108b</v>
          </cell>
          <cell r="B503" t="str">
            <v>Llave 1 punto y toma 10 A</v>
          </cell>
          <cell r="C503" t="str">
            <v>u</v>
          </cell>
          <cell r="D503">
            <v>28.832572058036284</v>
          </cell>
        </row>
        <row r="504">
          <cell r="A504" t="str">
            <v>el.109b</v>
          </cell>
          <cell r="B504" t="str">
            <v>tomacorriente embutir c/T.T.</v>
          </cell>
          <cell r="C504" t="str">
            <v>u</v>
          </cell>
          <cell r="D504">
            <v>31.510899710038302</v>
          </cell>
        </row>
        <row r="505">
          <cell r="A505" t="str">
            <v>el.110b</v>
          </cell>
          <cell r="B505" t="str">
            <v>gabinete estanco PVC p/8 termicas</v>
          </cell>
          <cell r="C505" t="str">
            <v>u</v>
          </cell>
          <cell r="D505">
            <v>688.77560384877631</v>
          </cell>
        </row>
        <row r="506">
          <cell r="A506" t="str">
            <v>el.111b</v>
          </cell>
          <cell r="B506" t="str">
            <v>gabinete estanco PVC p/16 termicas</v>
          </cell>
          <cell r="C506" t="str">
            <v>u</v>
          </cell>
          <cell r="D506">
            <v>759.6361032544354</v>
          </cell>
        </row>
        <row r="507">
          <cell r="A507" t="str">
            <v>el.112b</v>
          </cell>
          <cell r="B507" t="str">
            <v>zumbador embutir 10x10</v>
          </cell>
          <cell r="C507" t="str">
            <v>u</v>
          </cell>
          <cell r="D507">
            <v>118.59573999</v>
          </cell>
        </row>
        <row r="508">
          <cell r="A508" t="str">
            <v>el.113b</v>
          </cell>
          <cell r="B508" t="str">
            <v>tortuga fundicion redonda grande</v>
          </cell>
          <cell r="C508" t="str">
            <v>u</v>
          </cell>
          <cell r="D508">
            <v>277.73940469599995</v>
          </cell>
        </row>
        <row r="509">
          <cell r="A509" t="str">
            <v>el.114b</v>
          </cell>
          <cell r="B509" t="str">
            <v>tortuga fundicion chica redonda</v>
          </cell>
          <cell r="C509" t="str">
            <v>u</v>
          </cell>
          <cell r="D509">
            <v>244.06753171499994</v>
          </cell>
        </row>
        <row r="510">
          <cell r="A510" t="str">
            <v>el.115b</v>
          </cell>
          <cell r="B510" t="str">
            <v>tortuga PVC redonda c/rejilla</v>
          </cell>
          <cell r="C510" t="str">
            <v>u</v>
          </cell>
          <cell r="D510">
            <v>37.422118016528934</v>
          </cell>
        </row>
        <row r="511">
          <cell r="A511" t="str">
            <v>el.149b</v>
          </cell>
          <cell r="B511" t="str">
            <v>Gabinete completo p/ 12 medidores</v>
          </cell>
          <cell r="C511" t="str">
            <v>u</v>
          </cell>
          <cell r="D511">
            <v>19212.275016593161</v>
          </cell>
        </row>
        <row r="512">
          <cell r="A512" t="str">
            <v>el.150b</v>
          </cell>
          <cell r="B512" t="str">
            <v>cinta aisladora PVC x 20 m</v>
          </cell>
          <cell r="C512" t="str">
            <v>u</v>
          </cell>
          <cell r="D512">
            <v>14.494227929999999</v>
          </cell>
        </row>
        <row r="513">
          <cell r="A513" t="str">
            <v>el.151b</v>
          </cell>
          <cell r="B513" t="str">
            <v>JABALINA SIMPLE 5/8*1000 FACBSA (R.D)</v>
          </cell>
          <cell r="C513" t="str">
            <v>u</v>
          </cell>
          <cell r="D513">
            <v>85.629098776859507</v>
          </cell>
        </row>
        <row r="514">
          <cell r="A514" t="str">
            <v>el.152b</v>
          </cell>
          <cell r="B514" t="str">
            <v>CAÑO BAJADA MONOF.2BOCA 1.1/4*3 COMPLETO Galvaniz. Pesado</v>
          </cell>
          <cell r="C514" t="str">
            <v>u</v>
          </cell>
          <cell r="D514">
            <v>279.99</v>
          </cell>
        </row>
        <row r="515">
          <cell r="A515" t="str">
            <v>el.159b</v>
          </cell>
          <cell r="B515" t="str">
            <v>FLORON PLAST REDO BCO.</v>
          </cell>
          <cell r="C515" t="str">
            <v>u</v>
          </cell>
          <cell r="D515">
            <v>5.71</v>
          </cell>
        </row>
        <row r="516">
          <cell r="A516" t="str">
            <v>el.160b</v>
          </cell>
          <cell r="B516" t="str">
            <v>MODULO PULSADOR UNIP.C/CAMP.RODA BCO</v>
          </cell>
          <cell r="C516" t="str">
            <v>u</v>
          </cell>
          <cell r="D516">
            <v>15.292305279318537</v>
          </cell>
        </row>
        <row r="517">
          <cell r="A517" t="str">
            <v>el.164b</v>
          </cell>
          <cell r="B517" t="str">
            <v>ROSETA DE MADERA REDONDA 10 CM</v>
          </cell>
          <cell r="C517" t="str">
            <v>u</v>
          </cell>
          <cell r="D517">
            <v>36.169692016033913</v>
          </cell>
        </row>
        <row r="518">
          <cell r="A518" t="str">
            <v>el.165b</v>
          </cell>
          <cell r="B518" t="str">
            <v>PORTALAMPARA BAK.3 PZ.NEGRO 515</v>
          </cell>
          <cell r="C518" t="str">
            <v>u</v>
          </cell>
          <cell r="D518">
            <v>9.9700000000000006</v>
          </cell>
        </row>
        <row r="519">
          <cell r="A519" t="str">
            <v>el.166b</v>
          </cell>
          <cell r="B519" t="str">
            <v>RECEPTACULO CURVO NEG BAK.584</v>
          </cell>
          <cell r="C519" t="str">
            <v>u</v>
          </cell>
          <cell r="D519">
            <v>12.48</v>
          </cell>
        </row>
        <row r="520">
          <cell r="A520" t="str">
            <v>el.168b</v>
          </cell>
          <cell r="B520" t="str">
            <v>CONECTORES HIERRO DE 5/8"</v>
          </cell>
          <cell r="C520" t="str">
            <v>u</v>
          </cell>
          <cell r="D520">
            <v>2.63</v>
          </cell>
        </row>
        <row r="521">
          <cell r="A521" t="str">
            <v>el.170b</v>
          </cell>
          <cell r="B521" t="str">
            <v>CAJA CUADRADAS 10*10 N°20</v>
          </cell>
          <cell r="C521" t="str">
            <v>u</v>
          </cell>
          <cell r="D521">
            <v>13.84</v>
          </cell>
        </row>
        <row r="522">
          <cell r="A522" t="str">
            <v>el.172b</v>
          </cell>
          <cell r="B522" t="str">
            <v>Caja rectangular CH.20</v>
          </cell>
          <cell r="C522" t="str">
            <v>u</v>
          </cell>
          <cell r="D522">
            <v>6.1608000000000001</v>
          </cell>
        </row>
        <row r="523">
          <cell r="A523" t="str">
            <v>eq.123</v>
          </cell>
          <cell r="B523" t="str">
            <v>Grupo electrogeno Olympian GEP 250 kva c/cabina</v>
          </cell>
          <cell r="C523" t="str">
            <v>u</v>
          </cell>
          <cell r="D523">
            <v>567000</v>
          </cell>
        </row>
        <row r="524">
          <cell r="A524" t="str">
            <v>eq.124</v>
          </cell>
          <cell r="B524" t="str">
            <v>Grupo electrogeno Olympian 300 kva s/cabina</v>
          </cell>
          <cell r="C524" t="str">
            <v>u</v>
          </cell>
          <cell r="D524">
            <v>648000</v>
          </cell>
        </row>
        <row r="525">
          <cell r="A525" t="str">
            <v>eq.125</v>
          </cell>
          <cell r="B525" t="str">
            <v>Grupo electrogeno Olympian GEP 275 kva c/cabina</v>
          </cell>
          <cell r="C525" t="str">
            <v>u</v>
          </cell>
          <cell r="D525">
            <v>594000</v>
          </cell>
        </row>
        <row r="526">
          <cell r="A526" t="str">
            <v>ca.020</v>
          </cell>
          <cell r="B526" t="str">
            <v>Ventana 2H de abrir alum. natural 1,2x1,2 c/cristal float 4mm incoloro</v>
          </cell>
          <cell r="C526" t="str">
            <v>u</v>
          </cell>
          <cell r="D526">
            <v>2779.8881275565573</v>
          </cell>
        </row>
        <row r="527">
          <cell r="A527" t="str">
            <v>ca.030</v>
          </cell>
          <cell r="B527" t="str">
            <v>Ventana 2H de abrir alum. Anodiz. 1,2x1,2 c/cristal float 4mm incoloro</v>
          </cell>
          <cell r="C527" t="str">
            <v>u</v>
          </cell>
          <cell r="D527">
            <v>3088.606177477252</v>
          </cell>
        </row>
        <row r="528">
          <cell r="A528" t="str">
            <v>pb.100</v>
          </cell>
          <cell r="B528" t="str">
            <v>Caño con costura de A°I° AISI 304 de Diam. 219,1x5,00mm</v>
          </cell>
          <cell r="C528" t="str">
            <v>m</v>
          </cell>
          <cell r="D528">
            <v>3633.2999999999997</v>
          </cell>
        </row>
        <row r="529">
          <cell r="A529" t="str">
            <v>pb.101</v>
          </cell>
          <cell r="B529" t="str">
            <v>Caño con costura de A°I° AISI 304 de Diam. 273,1x5,00mm</v>
          </cell>
          <cell r="C529" t="str">
            <v>m</v>
          </cell>
          <cell r="D529">
            <v>4743</v>
          </cell>
        </row>
        <row r="530">
          <cell r="A530" t="str">
            <v>pb.102</v>
          </cell>
          <cell r="B530" t="str">
            <v>Caño con costura de A°I° AISI 304 de Diam. 323,8x5,00mm</v>
          </cell>
          <cell r="C530" t="str">
            <v>m</v>
          </cell>
          <cell r="D530">
            <v>4880.7</v>
          </cell>
        </row>
        <row r="531">
          <cell r="A531" t="str">
            <v>sa.700</v>
          </cell>
          <cell r="B531" t="str">
            <v>Caño PRFV 700mm para Cloacas diám. Presión 1 bar</v>
          </cell>
          <cell r="C531" t="str">
            <v>m</v>
          </cell>
          <cell r="D531">
            <v>1773.54</v>
          </cell>
        </row>
        <row r="532">
          <cell r="A532" t="str">
            <v>ac.009</v>
          </cell>
          <cell r="B532" t="str">
            <v>hierro torsionado diam. 4,2mm</v>
          </cell>
          <cell r="C532" t="str">
            <v>kg</v>
          </cell>
          <cell r="D532">
            <v>11.965000875337745</v>
          </cell>
        </row>
        <row r="533">
          <cell r="A533" t="str">
            <v>ac.010</v>
          </cell>
          <cell r="B533" t="str">
            <v>hierro torsionado diam. 6mm</v>
          </cell>
          <cell r="C533" t="str">
            <v>kg</v>
          </cell>
          <cell r="D533">
            <v>11.538756546955618</v>
          </cell>
        </row>
        <row r="534">
          <cell r="A534" t="str">
            <v>ac.011</v>
          </cell>
          <cell r="B534" t="str">
            <v>hierro torsionado diam. 8mm</v>
          </cell>
          <cell r="C534" t="str">
            <v>kg</v>
          </cell>
          <cell r="D534">
            <v>12.688098173118746</v>
          </cell>
        </row>
        <row r="535">
          <cell r="A535" t="str">
            <v>ac.012</v>
          </cell>
          <cell r="B535" t="str">
            <v>hierro torsionado diam. 12mm</v>
          </cell>
          <cell r="C535" t="str">
            <v>kg</v>
          </cell>
          <cell r="D535">
            <v>11.341598111386205</v>
          </cell>
        </row>
        <row r="536">
          <cell r="A536" t="str">
            <v>ac.013</v>
          </cell>
          <cell r="B536" t="str">
            <v>hierro torsionado diam. 16mm</v>
          </cell>
          <cell r="C536" t="str">
            <v>kg</v>
          </cell>
          <cell r="D536">
            <v>11.210121658112879</v>
          </cell>
        </row>
        <row r="537">
          <cell r="A537" t="str">
            <v>ac.014</v>
          </cell>
          <cell r="B537" t="str">
            <v>hierro liso herrero de 10 mm.</v>
          </cell>
          <cell r="C537" t="str">
            <v>kg</v>
          </cell>
          <cell r="D537">
            <v>12.485018640295113</v>
          </cell>
        </row>
        <row r="538">
          <cell r="A538" t="str">
            <v>ac.029</v>
          </cell>
          <cell r="B538" t="str">
            <v>electrodos 2,5 mm</v>
          </cell>
          <cell r="C538" t="str">
            <v>kg</v>
          </cell>
          <cell r="D538">
            <v>36.023125374678571</v>
          </cell>
        </row>
        <row r="539">
          <cell r="A539" t="str">
            <v>ac.052</v>
          </cell>
          <cell r="B539" t="str">
            <v>Clavos P.P. 1"</v>
          </cell>
          <cell r="C539" t="str">
            <v>kg</v>
          </cell>
          <cell r="D539">
            <v>21.267846580001535</v>
          </cell>
        </row>
        <row r="540">
          <cell r="A540" t="str">
            <v>ac.053</v>
          </cell>
          <cell r="B540" t="str">
            <v>Clavos cabeza de plomo 3"</v>
          </cell>
          <cell r="C540" t="str">
            <v>kg</v>
          </cell>
          <cell r="D540">
            <v>40.515333333499683</v>
          </cell>
        </row>
        <row r="541">
          <cell r="A541" t="str">
            <v>ac.062</v>
          </cell>
          <cell r="B541" t="str">
            <v>alambre negro N°14</v>
          </cell>
          <cell r="C541" t="str">
            <v>kg</v>
          </cell>
          <cell r="D541">
            <v>15.925512314610275</v>
          </cell>
        </row>
        <row r="542">
          <cell r="A542" t="str">
            <v>ac.072</v>
          </cell>
          <cell r="B542" t="str">
            <v>Alambre Galvanizado N° 14</v>
          </cell>
          <cell r="C542" t="str">
            <v>kg</v>
          </cell>
          <cell r="D542">
            <v>22.612314049586779</v>
          </cell>
        </row>
        <row r="543">
          <cell r="A543" t="str">
            <v>ac.073</v>
          </cell>
          <cell r="B543" t="str">
            <v>Alambre tejido 2" x 2 mts 2"-200-10-14</v>
          </cell>
          <cell r="C543" t="str">
            <v>m</v>
          </cell>
          <cell r="D543">
            <v>71.988651824571804</v>
          </cell>
        </row>
        <row r="544">
          <cell r="A544" t="str">
            <v>ac.092</v>
          </cell>
          <cell r="B544" t="str">
            <v>Tirafondo 6,5 mm x 3"</v>
          </cell>
          <cell r="C544" t="str">
            <v>u</v>
          </cell>
          <cell r="D544">
            <v>2.2118935915433506</v>
          </cell>
        </row>
        <row r="545">
          <cell r="A545" t="str">
            <v>ac.100</v>
          </cell>
          <cell r="B545" t="str">
            <v>Hierro torsionado diam. 20mm</v>
          </cell>
          <cell r="C545" t="str">
            <v>kg</v>
          </cell>
          <cell r="D545">
            <v>10.95015687306873</v>
          </cell>
        </row>
        <row r="546">
          <cell r="A546" t="str">
            <v>ac.101</v>
          </cell>
          <cell r="B546" t="str">
            <v>Hierro torsionado de 14mm</v>
          </cell>
          <cell r="C546" t="str">
            <v>kg</v>
          </cell>
          <cell r="D546">
            <v>12.13861699502764</v>
          </cell>
        </row>
        <row r="547">
          <cell r="A547" t="str">
            <v>ac.102</v>
          </cell>
          <cell r="B547" t="str">
            <v>Hierro liso herrero de 6 mm - 12 mts</v>
          </cell>
          <cell r="C547" t="str">
            <v>barra</v>
          </cell>
          <cell r="D547">
            <v>33.246667674874409</v>
          </cell>
        </row>
        <row r="548">
          <cell r="A548" t="str">
            <v>ac.103</v>
          </cell>
          <cell r="B548" t="str">
            <v>Hierro liso herrero de 8 mm - 12 mts</v>
          </cell>
          <cell r="C548" t="str">
            <v>barra</v>
          </cell>
          <cell r="D548">
            <v>58.038025588140144</v>
          </cell>
        </row>
        <row r="549">
          <cell r="A549" t="str">
            <v>ac.104</v>
          </cell>
          <cell r="B549" t="str">
            <v>Hierro liso herrero de 12 mm - 12 mts</v>
          </cell>
          <cell r="C549" t="str">
            <v>barra</v>
          </cell>
          <cell r="D549">
            <v>129.78373555748632</v>
          </cell>
        </row>
        <row r="550">
          <cell r="A550" t="str">
            <v>ac.105</v>
          </cell>
          <cell r="B550" t="str">
            <v>Hierro liso herrero de 16 mm - 12 mts</v>
          </cell>
          <cell r="C550" t="str">
            <v>barra</v>
          </cell>
          <cell r="D550">
            <v>228.13314295396981</v>
          </cell>
        </row>
        <row r="551">
          <cell r="A551" t="str">
            <v>ac.106</v>
          </cell>
          <cell r="B551" t="str">
            <v>Electrodos 3,25mm conarco punta azul</v>
          </cell>
          <cell r="C551" t="str">
            <v>kg</v>
          </cell>
          <cell r="D551">
            <v>34.299999999999997</v>
          </cell>
        </row>
        <row r="552">
          <cell r="A552" t="str">
            <v>ac.107</v>
          </cell>
          <cell r="B552" t="str">
            <v>Electrodos 3,25mm conarco punta naranja</v>
          </cell>
          <cell r="C552" t="str">
            <v>kg</v>
          </cell>
          <cell r="D552">
            <v>61.409972267199763</v>
          </cell>
        </row>
        <row r="553">
          <cell r="A553" t="str">
            <v>ac.108</v>
          </cell>
          <cell r="B553" t="str">
            <v>Planchuela 1"x3/16" x 6 mts</v>
          </cell>
          <cell r="C553" t="str">
            <v>m</v>
          </cell>
          <cell r="D553">
            <v>61.409942626953125</v>
          </cell>
        </row>
        <row r="554">
          <cell r="A554" t="str">
            <v>ac.109</v>
          </cell>
          <cell r="B554" t="str">
            <v>Planchuela 1-1/4"x1/4" x 6 mts</v>
          </cell>
          <cell r="C554" t="str">
            <v>m</v>
          </cell>
          <cell r="D554">
            <v>61.409942626953125</v>
          </cell>
        </row>
        <row r="555">
          <cell r="A555" t="str">
            <v>ac.110</v>
          </cell>
          <cell r="B555" t="str">
            <v>Planchuela 3/4"x1/8" x 6 mts</v>
          </cell>
          <cell r="C555" t="str">
            <v>m</v>
          </cell>
          <cell r="D555">
            <v>61.409942626953125</v>
          </cell>
        </row>
        <row r="556">
          <cell r="A556" t="str">
            <v>ac.111</v>
          </cell>
          <cell r="B556" t="str">
            <v>Gancho "J" p/chapa galvanizada    de 60mm</v>
          </cell>
          <cell r="C556" t="str">
            <v>u</v>
          </cell>
          <cell r="D556">
            <v>3.8892857142857093</v>
          </cell>
        </row>
        <row r="557">
          <cell r="A557" t="str">
            <v>ac.118</v>
          </cell>
          <cell r="B557" t="str">
            <v>Caño estructural redondo 2 - 1/2"x1,6 x 6 m</v>
          </cell>
          <cell r="C557" t="str">
            <v>m</v>
          </cell>
          <cell r="D557">
            <v>37.541348885443938</v>
          </cell>
        </row>
        <row r="558">
          <cell r="A558" t="str">
            <v>ac.119</v>
          </cell>
          <cell r="B558" t="str">
            <v>Hierro Angulo 3/4 x 1/8 x 6m</v>
          </cell>
          <cell r="C558" t="str">
            <v>m</v>
          </cell>
          <cell r="D558">
            <v>12.429280132213497</v>
          </cell>
        </row>
        <row r="559">
          <cell r="A559" t="str">
            <v>ac.120</v>
          </cell>
          <cell r="B559" t="str">
            <v>Hierro Angulo 2 x 3/16 x 6m</v>
          </cell>
          <cell r="C559" t="str">
            <v>m</v>
          </cell>
          <cell r="D559">
            <v>42.52</v>
          </cell>
        </row>
        <row r="560">
          <cell r="A560" t="str">
            <v>ac.121</v>
          </cell>
          <cell r="B560" t="str">
            <v>Hierro Angulo 1-1/2 x 3/16 x 6m</v>
          </cell>
          <cell r="C560" t="str">
            <v>m</v>
          </cell>
          <cell r="D560">
            <v>31.64</v>
          </cell>
        </row>
        <row r="561">
          <cell r="A561" t="str">
            <v>ac.122</v>
          </cell>
          <cell r="B561" t="str">
            <v>Planchuela 1/2"x3/16" x 6 mts</v>
          </cell>
          <cell r="C561" t="str">
            <v>m</v>
          </cell>
          <cell r="D561">
            <v>31.639999389648438</v>
          </cell>
        </row>
        <row r="562">
          <cell r="A562" t="str">
            <v>ac.123</v>
          </cell>
          <cell r="B562" t="str">
            <v>Planchuela 1-1/4"x1/8" x 6 mts</v>
          </cell>
          <cell r="C562" t="str">
            <v>m</v>
          </cell>
          <cell r="D562">
            <v>31.639999389648438</v>
          </cell>
        </row>
        <row r="563">
          <cell r="A563" t="str">
            <v>ac.124</v>
          </cell>
          <cell r="B563" t="str">
            <v>Planchuela 1"x1/8" x 6 mts</v>
          </cell>
          <cell r="C563" t="str">
            <v>m</v>
          </cell>
          <cell r="D563">
            <v>31.639999389648438</v>
          </cell>
        </row>
        <row r="564">
          <cell r="A564" t="str">
            <v>ac.125</v>
          </cell>
          <cell r="B564" t="str">
            <v>Planchuela 1-1/2"x3/16" x 6 mts</v>
          </cell>
          <cell r="C564" t="str">
            <v>m</v>
          </cell>
          <cell r="D564">
            <v>31.639999389648438</v>
          </cell>
        </row>
        <row r="565">
          <cell r="A565" t="str">
            <v>ac.200</v>
          </cell>
          <cell r="B565" t="str">
            <v>Tornillos T1 x 100</v>
          </cell>
          <cell r="C565" t="str">
            <v>u</v>
          </cell>
          <cell r="D565">
            <v>41.0819974667872</v>
          </cell>
        </row>
        <row r="566">
          <cell r="A566" t="str">
            <v>ac.201</v>
          </cell>
          <cell r="B566" t="str">
            <v>Tornillos T2 x 100</v>
          </cell>
          <cell r="C566" t="str">
            <v>u</v>
          </cell>
          <cell r="D566">
            <v>29.74</v>
          </cell>
        </row>
        <row r="567">
          <cell r="A567" t="str">
            <v>ac.500</v>
          </cell>
          <cell r="B567" t="str">
            <v>Malla SIMA Q - 55 25x25</v>
          </cell>
          <cell r="C567" t="str">
            <v>m2</v>
          </cell>
          <cell r="D567">
            <v>15.932230721676369</v>
          </cell>
        </row>
        <row r="568">
          <cell r="A568" t="str">
            <v>ad.001</v>
          </cell>
          <cell r="B568" t="str">
            <v>Adoquin 10x10 Esf.4/7 Color gris o mixto (110kg por m2)</v>
          </cell>
          <cell r="C568" t="str">
            <v>u</v>
          </cell>
          <cell r="D568">
            <v>13.345041322314048</v>
          </cell>
        </row>
        <row r="569">
          <cell r="A569" t="str">
            <v>ai.002</v>
          </cell>
          <cell r="B569" t="str">
            <v>Membrana s/aluminio 4 mm espesor</v>
          </cell>
          <cell r="C569" t="str">
            <v>m2</v>
          </cell>
          <cell r="D569">
            <v>48.681804958090609</v>
          </cell>
        </row>
        <row r="570">
          <cell r="A570" t="str">
            <v>ai.003</v>
          </cell>
          <cell r="B570" t="str">
            <v>Esmalte asfáltico (asfalto líquido en tacho de 4 litros)</v>
          </cell>
          <cell r="C570" t="str">
            <v>l</v>
          </cell>
          <cell r="D570">
            <v>48.681804958090609</v>
          </cell>
        </row>
        <row r="571">
          <cell r="A571" t="str">
            <v>ai.004</v>
          </cell>
          <cell r="B571" t="str">
            <v>Hidrófugo Cerecita Iggam</v>
          </cell>
          <cell r="C571" t="str">
            <v>l</v>
          </cell>
          <cell r="D571">
            <v>9.6917595979629354</v>
          </cell>
        </row>
        <row r="572">
          <cell r="A572" t="str">
            <v>ai.005</v>
          </cell>
          <cell r="B572" t="str">
            <v>Membrana b/tejas c/aislac. térmica TBA5</v>
          </cell>
          <cell r="C572" t="str">
            <v>m2</v>
          </cell>
          <cell r="D572">
            <v>41.556918142537654</v>
          </cell>
        </row>
        <row r="573">
          <cell r="A573" t="str">
            <v>ai.006</v>
          </cell>
          <cell r="B573" t="str">
            <v>Membrana c/aluminio 4mm - 10m (A partir de 07/06)</v>
          </cell>
          <cell r="C573" t="str">
            <v>m2</v>
          </cell>
          <cell r="D573">
            <v>35.262534801200296</v>
          </cell>
        </row>
        <row r="574">
          <cell r="A574" t="str">
            <v>ai.010</v>
          </cell>
          <cell r="B574" t="str">
            <v>masilla</v>
          </cell>
          <cell r="C574" t="str">
            <v>kg</v>
          </cell>
          <cell r="D574">
            <v>7.5131313131313133</v>
          </cell>
        </row>
        <row r="575">
          <cell r="A575" t="str">
            <v>ai.011</v>
          </cell>
          <cell r="B575" t="str">
            <v>Membrana HDPE 60 Esp. 1,5 mm, Lisa, Calidad GM13 (m2)</v>
          </cell>
          <cell r="C575" t="str">
            <v>m2</v>
          </cell>
          <cell r="D575">
            <v>35.090926472727276</v>
          </cell>
        </row>
        <row r="576">
          <cell r="A576" t="str">
            <v>ai.018</v>
          </cell>
          <cell r="B576" t="str">
            <v>Telgopor 10 mm</v>
          </cell>
          <cell r="C576" t="str">
            <v>m2</v>
          </cell>
          <cell r="D576">
            <v>14.259221931062321</v>
          </cell>
        </row>
        <row r="577">
          <cell r="A577" t="str">
            <v>ai.055</v>
          </cell>
          <cell r="B577" t="str">
            <v>Ladrillo telgopor h=12cm, largo=1m, ancho=42cm</v>
          </cell>
          <cell r="C577" t="str">
            <v>u</v>
          </cell>
          <cell r="D577">
            <v>45.317190082644629</v>
          </cell>
        </row>
        <row r="578">
          <cell r="A578" t="str">
            <v>ai.060</v>
          </cell>
          <cell r="B578" t="str">
            <v>Burlete esponjoso 4x10 (50m)</v>
          </cell>
          <cell r="C578" t="str">
            <v>u</v>
          </cell>
          <cell r="D578">
            <v>239</v>
          </cell>
        </row>
        <row r="579">
          <cell r="A579" t="str">
            <v>ar.012</v>
          </cell>
          <cell r="B579" t="str">
            <v>Ripio Lavado 1/2</v>
          </cell>
          <cell r="C579" t="str">
            <v>m3</v>
          </cell>
          <cell r="D579">
            <v>173.48</v>
          </cell>
        </row>
        <row r="580">
          <cell r="A580" t="str">
            <v>ar.013</v>
          </cell>
          <cell r="B580" t="str">
            <v>Arena Fina</v>
          </cell>
          <cell r="C580" t="str">
            <v>m3</v>
          </cell>
          <cell r="D580">
            <v>188.02</v>
          </cell>
        </row>
        <row r="581">
          <cell r="A581" t="str">
            <v>az.001</v>
          </cell>
          <cell r="B581" t="str">
            <v>Azulejo 15x15 blanco</v>
          </cell>
          <cell r="C581" t="str">
            <v>m2</v>
          </cell>
          <cell r="D581">
            <v>66.11570247933885</v>
          </cell>
        </row>
        <row r="582">
          <cell r="A582" t="str">
            <v>bl.004</v>
          </cell>
          <cell r="B582" t="str">
            <v>bloque de H° de 15x20x40</v>
          </cell>
          <cell r="C582" t="str">
            <v>u</v>
          </cell>
          <cell r="D582">
            <v>10.307751687643094</v>
          </cell>
        </row>
        <row r="583">
          <cell r="A583" t="str">
            <v>bl.005</v>
          </cell>
          <cell r="B583" t="str">
            <v>Viguetas pretensadas 3.80 m.</v>
          </cell>
          <cell r="C583" t="str">
            <v>m</v>
          </cell>
          <cell r="D583">
            <v>40.817976859950022</v>
          </cell>
        </row>
        <row r="584">
          <cell r="A584" t="str">
            <v>bl.006</v>
          </cell>
          <cell r="B584" t="str">
            <v>Viguetas pretensadas 4.00 m.</v>
          </cell>
          <cell r="C584" t="str">
            <v>m</v>
          </cell>
          <cell r="D584">
            <v>44.490480892904252</v>
          </cell>
        </row>
        <row r="585">
          <cell r="A585" t="str">
            <v>bz.001</v>
          </cell>
          <cell r="B585" t="str">
            <v>Baldosa a prensa Esf.3/6 Color gris Ancho 15x largo libre</v>
          </cell>
          <cell r="C585" t="str">
            <v>u</v>
          </cell>
          <cell r="D585">
            <v>247.76704502727841</v>
          </cell>
        </row>
        <row r="586">
          <cell r="A586" t="str">
            <v>bz.002</v>
          </cell>
          <cell r="B586" t="str">
            <v>Baldosa a disco 15 x largo libre Esf.3/6 Color gris (110kg x m2)</v>
          </cell>
          <cell r="C586" t="str">
            <v>u</v>
          </cell>
          <cell r="D586">
            <v>244.06121896587905</v>
          </cell>
        </row>
        <row r="587">
          <cell r="A587">
            <v>244.0611572265625</v>
          </cell>
          <cell r="B587">
            <v>244.0611572265625</v>
          </cell>
          <cell r="C587">
            <v>244.0611572265625</v>
          </cell>
          <cell r="D587">
            <v>244.0611572265625</v>
          </cell>
        </row>
        <row r="588">
          <cell r="A588" t="str">
            <v>ca.013</v>
          </cell>
          <cell r="B588" t="str">
            <v>Ventana 2 H. abrir c/mco.met. 1,20x1,10 y celosía metálica BWG 20</v>
          </cell>
          <cell r="C588" t="str">
            <v>u</v>
          </cell>
          <cell r="D588">
            <v>3158.2315966634783</v>
          </cell>
        </row>
        <row r="589">
          <cell r="A589" t="str">
            <v>ca.102</v>
          </cell>
          <cell r="B589" t="str">
            <v>Ventana 2 H. abrir c/mco.met. 1,20x1,50 y celosía metálica BWG 20</v>
          </cell>
          <cell r="C589" t="str">
            <v>u</v>
          </cell>
          <cell r="D589">
            <v>2946.2144562374219</v>
          </cell>
        </row>
        <row r="590">
          <cell r="A590" t="str">
            <v>ca.103</v>
          </cell>
          <cell r="B590" t="str">
            <v>Ventana 2 H. abrir c/mco.met. 1,20x1,10 y celosía tablilla de madera</v>
          </cell>
          <cell r="C590" t="str">
            <v>u</v>
          </cell>
          <cell r="D590">
            <v>2560.0673235175977</v>
          </cell>
        </row>
        <row r="591">
          <cell r="A591" t="str">
            <v>ca.104</v>
          </cell>
          <cell r="B591" t="str">
            <v>Ventana 2 H. abrir c/mco.met. 1,20x1,50 y celosía tablilla de madera</v>
          </cell>
          <cell r="C591" t="str">
            <v>u</v>
          </cell>
          <cell r="D591">
            <v>3056.7751078655542</v>
          </cell>
        </row>
        <row r="592">
          <cell r="A592" t="str">
            <v>ca.107</v>
          </cell>
          <cell r="B592" t="str">
            <v>Ventana 0.60x0.80 paño fijo inf. y aereador alum 3 aletas c/reja c.est</v>
          </cell>
          <cell r="C592" t="str">
            <v>u</v>
          </cell>
          <cell r="D592">
            <v>564</v>
          </cell>
        </row>
        <row r="593">
          <cell r="A593" t="str">
            <v>ca.108</v>
          </cell>
          <cell r="B593" t="str">
            <v>Ventiluz 1.116x0.30 c/dos aereadores alum. De 5 aletas c/reja c.est.</v>
          </cell>
          <cell r="C593" t="str">
            <v>u</v>
          </cell>
          <cell r="D593">
            <v>634</v>
          </cell>
        </row>
        <row r="594">
          <cell r="A594" t="str">
            <v>ca.109</v>
          </cell>
          <cell r="B594" t="str">
            <v>P1 Alt. Puerta de 0.90x2.05 marco N°18 P/75mm hoja bastidor</v>
          </cell>
          <cell r="C594" t="str">
            <v>u</v>
          </cell>
          <cell r="D594">
            <v>1994</v>
          </cell>
        </row>
        <row r="595">
          <cell r="A595" t="str">
            <v>ca.110</v>
          </cell>
          <cell r="B595" t="str">
            <v>P1 marco 0.90x2.05 N° 18 P/75mm</v>
          </cell>
          <cell r="C595" t="str">
            <v>u</v>
          </cell>
          <cell r="D595">
            <v>356</v>
          </cell>
        </row>
        <row r="596">
          <cell r="A596" t="str">
            <v>ca.111</v>
          </cell>
          <cell r="B596" t="str">
            <v>P2 marco 0.80x2.05 N° 18 P/75mm</v>
          </cell>
          <cell r="C596" t="str">
            <v>u</v>
          </cell>
          <cell r="D596">
            <v>351</v>
          </cell>
        </row>
        <row r="597">
          <cell r="A597" t="str">
            <v>ca.112</v>
          </cell>
          <cell r="B597" t="str">
            <v>P3 marco 0.70x2.05 N° 18 P/75mm</v>
          </cell>
          <cell r="C597" t="str">
            <v>u</v>
          </cell>
          <cell r="D597">
            <v>346</v>
          </cell>
        </row>
        <row r="598">
          <cell r="A598" t="str">
            <v>ca.113</v>
          </cell>
          <cell r="B598" t="str">
            <v>P4 marco 0.90x2.05 N° 18 P/65mm hoja c/bastonado inf. y p.fijo c/r</v>
          </cell>
          <cell r="C598" t="str">
            <v>u</v>
          </cell>
          <cell r="D598">
            <v>1596</v>
          </cell>
        </row>
        <row r="599">
          <cell r="A599" t="str">
            <v>ca.114</v>
          </cell>
          <cell r="B599" t="str">
            <v>Puerta Blindex de 10mm de 93x215 incolora,templada con herrajes</v>
          </cell>
          <cell r="C599" t="str">
            <v>u</v>
          </cell>
          <cell r="D599">
            <v>4049.5867768595044</v>
          </cell>
        </row>
        <row r="600">
          <cell r="A600" t="str">
            <v>ch.030</v>
          </cell>
          <cell r="B600" t="str">
            <v>Chapa lisa galvanizada Nº 24 de 1,22x2,44</v>
          </cell>
          <cell r="C600" t="str">
            <v>u</v>
          </cell>
          <cell r="D600">
            <v>205.70476035021932</v>
          </cell>
        </row>
        <row r="601">
          <cell r="A601" t="str">
            <v>ch.031</v>
          </cell>
          <cell r="B601" t="str">
            <v>Chapa lisa galvanizada Nº 27 de 1,22x2,45</v>
          </cell>
          <cell r="C601" t="str">
            <v>u</v>
          </cell>
          <cell r="D601">
            <v>178.17955254302109</v>
          </cell>
        </row>
        <row r="602">
          <cell r="A602" t="str">
            <v>ch.032</v>
          </cell>
          <cell r="B602" t="str">
            <v>Chapa galvanizada Nº 27 x 1,10</v>
          </cell>
          <cell r="C602" t="str">
            <v>pie</v>
          </cell>
          <cell r="D602">
            <v>20.110608345902467</v>
          </cell>
        </row>
        <row r="603">
          <cell r="A603" t="str">
            <v>ch.033</v>
          </cell>
          <cell r="B603" t="str">
            <v>Chapa de hierro N°28 DD de 1 x 2 m.</v>
          </cell>
          <cell r="C603" t="str">
            <v>u</v>
          </cell>
          <cell r="D603">
            <v>100.55304172951233</v>
          </cell>
        </row>
        <row r="604">
          <cell r="A604" t="str">
            <v>ch.035</v>
          </cell>
          <cell r="B604" t="str">
            <v>Chapa decorada  Nº  20      2  x 1m</v>
          </cell>
          <cell r="C604" t="str">
            <v>u</v>
          </cell>
          <cell r="D604">
            <v>430.38650972535271</v>
          </cell>
        </row>
        <row r="605">
          <cell r="A605" t="str">
            <v>ch.036</v>
          </cell>
          <cell r="B605" t="str">
            <v>Chapa Nº  27 de 8 pie x 1,10 m</v>
          </cell>
          <cell r="C605" t="str">
            <v>u</v>
          </cell>
          <cell r="D605">
            <v>186.77844850224292</v>
          </cell>
        </row>
        <row r="606">
          <cell r="A606" t="str">
            <v>ch.037</v>
          </cell>
          <cell r="B606" t="str">
            <v>Chapa Nº  27 de 25 pie x 1,10 m</v>
          </cell>
          <cell r="C606" t="str">
            <v>u</v>
          </cell>
          <cell r="D606">
            <v>560.60382000767845</v>
          </cell>
        </row>
        <row r="607">
          <cell r="A607" t="str">
            <v>ch.038</v>
          </cell>
          <cell r="B607" t="str">
            <v>Chapa Nº  27 de 15 pie x 1,10 m</v>
          </cell>
          <cell r="C607" t="str">
            <v>u</v>
          </cell>
          <cell r="D607">
            <v>336.19767415424991</v>
          </cell>
        </row>
        <row r="608">
          <cell r="A608" t="str">
            <v>ch.039</v>
          </cell>
          <cell r="B608" t="str">
            <v>Chapa Nº  27 de 14 pie x 1,10 m</v>
          </cell>
          <cell r="C608" t="str">
            <v>u</v>
          </cell>
          <cell r="D608">
            <v>294.9988874357789</v>
          </cell>
        </row>
        <row r="609">
          <cell r="A609" t="str">
            <v>ch.040</v>
          </cell>
          <cell r="B609" t="str">
            <v>Chapa galvanizada Nº 24 x 1,10</v>
          </cell>
          <cell r="C609" t="str">
            <v>pie</v>
          </cell>
          <cell r="D609">
            <v>25.639058823529417</v>
          </cell>
        </row>
        <row r="610">
          <cell r="A610" t="str">
            <v>el.009</v>
          </cell>
          <cell r="B610" t="str">
            <v>cable desnudo cobre 7x0,50 mm2</v>
          </cell>
          <cell r="C610" t="str">
            <v>m</v>
          </cell>
          <cell r="D610">
            <v>3.1656337873614042</v>
          </cell>
        </row>
        <row r="611">
          <cell r="A611" t="str">
            <v>el.011</v>
          </cell>
          <cell r="B611" t="str">
            <v>pilar Hº premol. de luz simple p/med. trifas.</v>
          </cell>
          <cell r="C611" t="str">
            <v>u</v>
          </cell>
          <cell r="D611">
            <v>1000</v>
          </cell>
        </row>
        <row r="612">
          <cell r="A612" t="str">
            <v>el.020</v>
          </cell>
          <cell r="B612" t="str">
            <v>Caja medidor 220V policarbonato EDESA</v>
          </cell>
          <cell r="C612" t="str">
            <v>u</v>
          </cell>
          <cell r="D612">
            <v>110.44892561983471</v>
          </cell>
        </row>
        <row r="613">
          <cell r="A613" t="str">
            <v>el.021</v>
          </cell>
          <cell r="B613" t="str">
            <v>caja medidor 380 V policarbonato EDESA</v>
          </cell>
          <cell r="C613" t="str">
            <v>u</v>
          </cell>
          <cell r="D613">
            <v>201.0597838214876</v>
          </cell>
        </row>
        <row r="614">
          <cell r="A614" t="str">
            <v>el.022</v>
          </cell>
          <cell r="B614" t="str">
            <v>cable cobre desnudo 7 x 0,85 mm2</v>
          </cell>
          <cell r="C614" t="str">
            <v>m</v>
          </cell>
          <cell r="D614">
            <v>8.6664769086670965</v>
          </cell>
        </row>
        <row r="615">
          <cell r="A615" t="str">
            <v>el.023</v>
          </cell>
          <cell r="B615" t="str">
            <v>Cable cobre aislado 1 x 2.5 mm2.</v>
          </cell>
          <cell r="C615" t="str">
            <v>m</v>
          </cell>
          <cell r="D615">
            <v>5.04</v>
          </cell>
        </row>
        <row r="616">
          <cell r="A616" t="str">
            <v>el.024</v>
          </cell>
          <cell r="B616" t="str">
            <v>cable subterraneo 2x4 mm2</v>
          </cell>
          <cell r="C616" t="str">
            <v>m</v>
          </cell>
          <cell r="D616">
            <v>22.186283027695936</v>
          </cell>
        </row>
        <row r="617">
          <cell r="A617" t="str">
            <v>el.025</v>
          </cell>
          <cell r="B617" t="str">
            <v>cable subterraneo 3x6 mm2</v>
          </cell>
          <cell r="C617" t="str">
            <v>m</v>
          </cell>
          <cell r="D617">
            <v>47.323754451909174</v>
          </cell>
        </row>
        <row r="618">
          <cell r="A618" t="str">
            <v>el.026</v>
          </cell>
          <cell r="B618" t="str">
            <v>cable cobre desnudo 1 x 6 mm2</v>
          </cell>
          <cell r="C618" t="str">
            <v>m</v>
          </cell>
          <cell r="D618">
            <v>12.893155</v>
          </cell>
        </row>
        <row r="619">
          <cell r="A619" t="str">
            <v>el.027</v>
          </cell>
          <cell r="B619" t="str">
            <v>cable cobre aislado 1 x 1,5 mm2</v>
          </cell>
          <cell r="C619" t="str">
            <v>m</v>
          </cell>
          <cell r="D619">
            <v>3.07</v>
          </cell>
        </row>
        <row r="620">
          <cell r="A620" t="str">
            <v>el.028</v>
          </cell>
          <cell r="B620" t="str">
            <v>Cable Flex Cu 7 x 0,5 (verde - amarillo)</v>
          </cell>
          <cell r="C620" t="str">
            <v>m</v>
          </cell>
          <cell r="D620">
            <v>2.9252802207986086</v>
          </cell>
        </row>
        <row r="621">
          <cell r="A621" t="str">
            <v>el.029</v>
          </cell>
          <cell r="B621" t="str">
            <v>Cable Flex Cu 7 x 0,85 (verde - amarillo)</v>
          </cell>
          <cell r="C621" t="str">
            <v>m</v>
          </cell>
          <cell r="D621">
            <v>7.1420405390774544</v>
          </cell>
        </row>
        <row r="622">
          <cell r="A622" t="str">
            <v>el.057</v>
          </cell>
          <cell r="B622" t="str">
            <v>caja octogonal chica ch.20</v>
          </cell>
          <cell r="C622" t="str">
            <v>u</v>
          </cell>
          <cell r="D622">
            <v>6.0062235229357848</v>
          </cell>
        </row>
        <row r="623">
          <cell r="A623" t="str">
            <v>el.058</v>
          </cell>
          <cell r="B623" t="str">
            <v>conector hierro 3/4"</v>
          </cell>
          <cell r="C623" t="str">
            <v>u</v>
          </cell>
          <cell r="D623">
            <v>3.049586776859504</v>
          </cell>
        </row>
        <row r="624">
          <cell r="A624" t="str">
            <v>el.059</v>
          </cell>
          <cell r="B624" t="str">
            <v>caja octogonal grande ch.20</v>
          </cell>
          <cell r="C624" t="str">
            <v>u</v>
          </cell>
          <cell r="D624">
            <v>11.45</v>
          </cell>
        </row>
        <row r="625">
          <cell r="A625" t="str">
            <v>el.060</v>
          </cell>
          <cell r="B625" t="str">
            <v>Caja rectangular 10 x 5 x 4.5</v>
          </cell>
          <cell r="C625" t="str">
            <v>u</v>
          </cell>
          <cell r="D625">
            <v>6.5768710810100766</v>
          </cell>
        </row>
        <row r="626">
          <cell r="A626" t="str">
            <v>el.061</v>
          </cell>
          <cell r="B626" t="str">
            <v>caja p/ 4 termicas</v>
          </cell>
          <cell r="C626" t="str">
            <v>u</v>
          </cell>
          <cell r="D626">
            <v>66.64</v>
          </cell>
        </row>
        <row r="627">
          <cell r="A627" t="str">
            <v>el.062</v>
          </cell>
          <cell r="B627" t="str">
            <v>caja p/ 6 termicas</v>
          </cell>
          <cell r="C627" t="str">
            <v>u</v>
          </cell>
          <cell r="D627">
            <v>95.98</v>
          </cell>
        </row>
        <row r="628">
          <cell r="A628" t="str">
            <v>el.071</v>
          </cell>
          <cell r="B628" t="str">
            <v>caño liviano hierro 5/8" x 3 m</v>
          </cell>
          <cell r="C628" t="str">
            <v>u</v>
          </cell>
          <cell r="D628">
            <v>34.15</v>
          </cell>
        </row>
        <row r="629">
          <cell r="A629" t="str">
            <v>el.072</v>
          </cell>
          <cell r="B629" t="str">
            <v>Caño semipesado 5/8" x 3 m.</v>
          </cell>
          <cell r="C629" t="str">
            <v>u</v>
          </cell>
          <cell r="D629">
            <v>49.247496480689016</v>
          </cell>
        </row>
        <row r="630">
          <cell r="A630" t="str">
            <v>el.073</v>
          </cell>
          <cell r="B630" t="str">
            <v>caño semipesado 3/4" x 3 m.</v>
          </cell>
          <cell r="C630" t="str">
            <v>u</v>
          </cell>
          <cell r="D630">
            <v>61.683121340954258</v>
          </cell>
        </row>
        <row r="631">
          <cell r="A631" t="str">
            <v>el.075</v>
          </cell>
          <cell r="B631" t="str">
            <v>curva chapa electricidad 3/4"</v>
          </cell>
          <cell r="C631" t="str">
            <v>u</v>
          </cell>
          <cell r="D631">
            <v>7.8007211628610671</v>
          </cell>
        </row>
        <row r="632">
          <cell r="A632" t="str">
            <v>el.076</v>
          </cell>
          <cell r="B632" t="str">
            <v>curva chapa electricidad 5/8"</v>
          </cell>
          <cell r="C632" t="str">
            <v>u</v>
          </cell>
          <cell r="D632">
            <v>6.095902734897189</v>
          </cell>
        </row>
        <row r="633">
          <cell r="A633" t="str">
            <v>el.080</v>
          </cell>
          <cell r="B633" t="str">
            <v>caño corrugado reforz. plastico 3/4"</v>
          </cell>
          <cell r="C633" t="str">
            <v>m</v>
          </cell>
          <cell r="D633">
            <v>2.5082691480000006</v>
          </cell>
        </row>
        <row r="634">
          <cell r="A634" t="str">
            <v>el.100</v>
          </cell>
          <cell r="B634" t="str">
            <v>Interruptor termomagnético DIN 1x10 A</v>
          </cell>
          <cell r="C634" t="str">
            <v>u</v>
          </cell>
          <cell r="D634">
            <v>48.112595066083806</v>
          </cell>
        </row>
        <row r="635">
          <cell r="A635" t="str">
            <v>el.101</v>
          </cell>
          <cell r="B635" t="str">
            <v>interruptor termomagnético DIN 2x25 A</v>
          </cell>
          <cell r="C635" t="str">
            <v>u</v>
          </cell>
          <cell r="D635">
            <v>108.4</v>
          </cell>
        </row>
        <row r="636">
          <cell r="A636" t="str">
            <v>el.102</v>
          </cell>
          <cell r="B636" t="str">
            <v>interruptor diferencial SICA bipolar 25 Amp.</v>
          </cell>
          <cell r="C636" t="str">
            <v>u</v>
          </cell>
          <cell r="D636">
            <v>442.45</v>
          </cell>
        </row>
        <row r="637">
          <cell r="A637" t="str">
            <v>el.103</v>
          </cell>
          <cell r="B637" t="str">
            <v>interruptor termomagnetico DIN 3x25 A</v>
          </cell>
          <cell r="C637" t="str">
            <v>u</v>
          </cell>
          <cell r="D637">
            <v>149.31218438426097</v>
          </cell>
        </row>
        <row r="638">
          <cell r="A638" t="str">
            <v>el.104</v>
          </cell>
          <cell r="B638" t="str">
            <v>interruptor diferencial SICA bipolar 40 A</v>
          </cell>
          <cell r="C638" t="str">
            <v>u</v>
          </cell>
          <cell r="D638">
            <v>482.70203736027673</v>
          </cell>
        </row>
        <row r="639">
          <cell r="A639" t="str">
            <v>el.105</v>
          </cell>
          <cell r="B639" t="str">
            <v>interruptor diferencial tetrapolar 40 Amp.</v>
          </cell>
          <cell r="C639" t="str">
            <v>u</v>
          </cell>
          <cell r="D639">
            <v>981.76586826321147</v>
          </cell>
        </row>
        <row r="640">
          <cell r="A640" t="str">
            <v>el.107</v>
          </cell>
          <cell r="B640" t="str">
            <v>llave embutir 1 punto</v>
          </cell>
          <cell r="C640" t="str">
            <v>u</v>
          </cell>
          <cell r="D640">
            <v>28.234905616400798</v>
          </cell>
        </row>
        <row r="641">
          <cell r="A641" t="str">
            <v>el.108</v>
          </cell>
          <cell r="B641" t="str">
            <v>Llave 1 punto y toma 10 A</v>
          </cell>
          <cell r="C641" t="str">
            <v>u</v>
          </cell>
          <cell r="D641">
            <v>28.832572058036284</v>
          </cell>
        </row>
        <row r="642">
          <cell r="A642" t="str">
            <v>el.109</v>
          </cell>
          <cell r="B642" t="str">
            <v>tomacorriente embutir c/T.T.</v>
          </cell>
          <cell r="C642" t="str">
            <v>u</v>
          </cell>
          <cell r="D642">
            <v>31.510899710038302</v>
          </cell>
        </row>
        <row r="643">
          <cell r="A643" t="str">
            <v>el.110</v>
          </cell>
          <cell r="B643" t="str">
            <v>gabinete estanco PVC p/8 termicas</v>
          </cell>
          <cell r="C643" t="str">
            <v>u</v>
          </cell>
          <cell r="D643">
            <v>688.77560384877631</v>
          </cell>
        </row>
        <row r="644">
          <cell r="A644" t="str">
            <v>el.111</v>
          </cell>
          <cell r="B644" t="str">
            <v>gabinete estanco PVC p/16 termicas</v>
          </cell>
          <cell r="C644" t="str">
            <v>u</v>
          </cell>
          <cell r="D644">
            <v>759.6361032544354</v>
          </cell>
        </row>
        <row r="645">
          <cell r="A645" t="str">
            <v>el.112</v>
          </cell>
          <cell r="B645" t="str">
            <v>zumbador embutir 10x10</v>
          </cell>
          <cell r="C645" t="str">
            <v>u</v>
          </cell>
          <cell r="D645">
            <v>118.59573999</v>
          </cell>
        </row>
        <row r="646">
          <cell r="A646" t="str">
            <v>el.113</v>
          </cell>
          <cell r="B646" t="str">
            <v>tortuga fundicion redonda grande</v>
          </cell>
          <cell r="C646" t="str">
            <v>u</v>
          </cell>
          <cell r="D646">
            <v>277.73940469599995</v>
          </cell>
        </row>
        <row r="647">
          <cell r="A647" t="str">
            <v>el.114</v>
          </cell>
          <cell r="B647" t="str">
            <v>tortuga fundicion chica redonda</v>
          </cell>
          <cell r="C647" t="str">
            <v>u</v>
          </cell>
          <cell r="D647">
            <v>244.06753171499994</v>
          </cell>
        </row>
        <row r="648">
          <cell r="A648" t="str">
            <v>el.115</v>
          </cell>
          <cell r="B648" t="str">
            <v>tortuga PVC redonda c/rejilla</v>
          </cell>
          <cell r="C648" t="str">
            <v>u</v>
          </cell>
          <cell r="D648">
            <v>37.422118016528934</v>
          </cell>
        </row>
        <row r="649">
          <cell r="A649" t="str">
            <v>el.149</v>
          </cell>
          <cell r="B649" t="str">
            <v>Gabinete completo p/ 12 medidores</v>
          </cell>
          <cell r="C649" t="str">
            <v>u</v>
          </cell>
          <cell r="D649">
            <v>19212.275016593161</v>
          </cell>
        </row>
        <row r="650">
          <cell r="A650" t="str">
            <v>el.150</v>
          </cell>
          <cell r="B650" t="str">
            <v>cinta aisladora PVC x 20 m</v>
          </cell>
          <cell r="C650" t="str">
            <v>u</v>
          </cell>
          <cell r="D650">
            <v>14.494227929999999</v>
          </cell>
        </row>
        <row r="651">
          <cell r="A651" t="str">
            <v>el.151</v>
          </cell>
          <cell r="B651" t="str">
            <v>JABALINA SIMPLE 5/8*1000 FACBSA (R.D)</v>
          </cell>
          <cell r="C651" t="str">
            <v>u</v>
          </cell>
          <cell r="D651">
            <v>85.629098776859507</v>
          </cell>
        </row>
        <row r="652">
          <cell r="A652" t="str">
            <v>el.152</v>
          </cell>
          <cell r="B652" t="str">
            <v>CAÑO BAJADA MONOF.2BOCA 1.1/4*3 COMPLETO Galvaniz. Pesado</v>
          </cell>
          <cell r="C652" t="str">
            <v>u</v>
          </cell>
          <cell r="D652">
            <v>279.99</v>
          </cell>
        </row>
        <row r="653">
          <cell r="A653" t="str">
            <v>el.159</v>
          </cell>
          <cell r="B653" t="str">
            <v>FLORON PLAST REDO BCO.</v>
          </cell>
          <cell r="C653" t="str">
            <v>u</v>
          </cell>
          <cell r="D653">
            <v>5.71</v>
          </cell>
        </row>
        <row r="654">
          <cell r="A654" t="str">
            <v>el.160a</v>
          </cell>
          <cell r="B654" t="str">
            <v>MODULO PULSADOR UNIP.C/CAMP.RODA BCO</v>
          </cell>
          <cell r="C654" t="str">
            <v>u</v>
          </cell>
          <cell r="D654">
            <v>15.292305279318537</v>
          </cell>
        </row>
        <row r="655">
          <cell r="A655" t="str">
            <v>el.164</v>
          </cell>
          <cell r="B655" t="str">
            <v>ROSETA DE MADERA REDONDA 10 CM</v>
          </cell>
          <cell r="C655" t="str">
            <v>u</v>
          </cell>
          <cell r="D655">
            <v>3.1995927600000003</v>
          </cell>
        </row>
        <row r="656">
          <cell r="A656" t="str">
            <v>el.165</v>
          </cell>
          <cell r="B656" t="str">
            <v>PORTALAMPARA BAK.3 PZ.NEGRO 515</v>
          </cell>
          <cell r="C656" t="str">
            <v>u</v>
          </cell>
          <cell r="D656">
            <v>9.9700000000000006</v>
          </cell>
        </row>
        <row r="657">
          <cell r="A657" t="str">
            <v>el.166</v>
          </cell>
          <cell r="B657" t="str">
            <v>RECEPTACULO CURVO NEG BAK.584</v>
          </cell>
          <cell r="C657" t="str">
            <v>u</v>
          </cell>
          <cell r="D657">
            <v>12.48</v>
          </cell>
        </row>
        <row r="658">
          <cell r="A658" t="str">
            <v>el.168</v>
          </cell>
          <cell r="B658" t="str">
            <v>CONECTORES HIERRO DE 5/8"</v>
          </cell>
          <cell r="C658" t="str">
            <v>u</v>
          </cell>
          <cell r="D658">
            <v>2.63</v>
          </cell>
        </row>
        <row r="659">
          <cell r="A659" t="str">
            <v>el.170</v>
          </cell>
          <cell r="B659" t="str">
            <v>CAJA CUADRADAS 10*10 N°20</v>
          </cell>
          <cell r="C659" t="str">
            <v>u</v>
          </cell>
          <cell r="D659">
            <v>13.84</v>
          </cell>
        </row>
        <row r="660">
          <cell r="A660" t="str">
            <v>el.171</v>
          </cell>
          <cell r="B660" t="str">
            <v>Caño flexible Ref. naranja 3/4"</v>
          </cell>
          <cell r="C660" t="str">
            <v>m</v>
          </cell>
          <cell r="D660">
            <v>4.1549881825973891</v>
          </cell>
        </row>
        <row r="661">
          <cell r="A661" t="str">
            <v>el.172</v>
          </cell>
          <cell r="B661" t="str">
            <v>Caja rectangular CH.20</v>
          </cell>
          <cell r="C661" t="str">
            <v>u</v>
          </cell>
          <cell r="D661">
            <v>6.1608000000000001</v>
          </cell>
        </row>
        <row r="662">
          <cell r="A662" t="str">
            <v>el.173'</v>
          </cell>
          <cell r="B662" t="str">
            <v>Tubo fluorescente 40 w</v>
          </cell>
          <cell r="C662" t="str">
            <v>u</v>
          </cell>
          <cell r="D662">
            <v>23.723072917252654</v>
          </cell>
        </row>
        <row r="663">
          <cell r="A663" t="str">
            <v>eq.054b</v>
          </cell>
          <cell r="B663" t="str">
            <v>Tanque acoplado 10000 litros (A partir de 05/06)</v>
          </cell>
          <cell r="C663" t="str">
            <v>u</v>
          </cell>
          <cell r="D663">
            <v>117329.47079362157</v>
          </cell>
        </row>
        <row r="664">
          <cell r="A664" t="str">
            <v>eq.001</v>
          </cell>
          <cell r="B664" t="str">
            <v>Camión Ford 14000 Diesel</v>
          </cell>
          <cell r="C664" t="str">
            <v>u</v>
          </cell>
          <cell r="D664">
            <v>668951.99385254318</v>
          </cell>
        </row>
        <row r="665">
          <cell r="A665" t="str">
            <v>eq.002</v>
          </cell>
          <cell r="B665" t="str">
            <v>Equipo volquete BACO 7 m3</v>
          </cell>
          <cell r="C665" t="str">
            <v>u</v>
          </cell>
          <cell r="D665">
            <v>104398.8842023699</v>
          </cell>
        </row>
        <row r="666">
          <cell r="A666" t="str">
            <v>eq.026</v>
          </cell>
          <cell r="B666" t="str">
            <v>Aserradora pavimento 8 H.P.</v>
          </cell>
          <cell r="C666" t="str">
            <v>u</v>
          </cell>
          <cell r="D666">
            <v>23186.47</v>
          </cell>
        </row>
        <row r="667">
          <cell r="A667" t="str">
            <v>eq.028</v>
          </cell>
          <cell r="B667" t="str">
            <v>Bomba a explosión 5 H. P.</v>
          </cell>
          <cell r="C667" t="str">
            <v>u</v>
          </cell>
          <cell r="D667">
            <v>15985.583605</v>
          </cell>
        </row>
        <row r="668">
          <cell r="A668" t="str">
            <v>eq.030b</v>
          </cell>
          <cell r="B668" t="str">
            <v>Acoplado Volcador Bilateral s/cubiertas (A partir de 06/05)</v>
          </cell>
          <cell r="C668" t="str">
            <v>u</v>
          </cell>
          <cell r="D668">
            <v>298391.68695918366</v>
          </cell>
        </row>
        <row r="669">
          <cell r="A669" t="str">
            <v>eq.044</v>
          </cell>
          <cell r="B669" t="str">
            <v>Regla vibradora 8 H.P.</v>
          </cell>
          <cell r="C669" t="str">
            <v>u</v>
          </cell>
          <cell r="D669">
            <v>46042.366413999996</v>
          </cell>
        </row>
        <row r="670">
          <cell r="A670" t="str">
            <v>eq.058</v>
          </cell>
          <cell r="B670" t="str">
            <v>Tractor engomado 100 H.P.</v>
          </cell>
          <cell r="C670" t="str">
            <v>u</v>
          </cell>
          <cell r="D670">
            <v>568518.77900126285</v>
          </cell>
        </row>
        <row r="671">
          <cell r="A671" t="str">
            <v>eq.060</v>
          </cell>
          <cell r="B671" t="str">
            <v>Vibrador inmersión a nafta 4 H.P.</v>
          </cell>
          <cell r="C671" t="str">
            <v>u</v>
          </cell>
          <cell r="D671">
            <v>30644.073168343999</v>
          </cell>
        </row>
        <row r="672">
          <cell r="A672" t="str">
            <v>eq.066</v>
          </cell>
          <cell r="B672" t="str">
            <v>Motocompresor tipo P185 WR</v>
          </cell>
          <cell r="C672" t="str">
            <v>u</v>
          </cell>
          <cell r="D672">
            <v>221736.32262639</v>
          </cell>
        </row>
        <row r="673">
          <cell r="A673" t="str">
            <v>eq.070</v>
          </cell>
          <cell r="B673" t="str">
            <v>Equipo regador de agua  cap. 6000 lt</v>
          </cell>
          <cell r="C673" t="str">
            <v>u</v>
          </cell>
          <cell r="D673">
            <v>115002.22576362776</v>
          </cell>
        </row>
        <row r="674">
          <cell r="A674" t="str">
            <v>eq.072</v>
          </cell>
          <cell r="B674" t="str">
            <v>Equipo regador de asfalto cap 5000 lt</v>
          </cell>
          <cell r="C674" t="str">
            <v>u</v>
          </cell>
          <cell r="D674">
            <v>371775.75430387433</v>
          </cell>
        </row>
        <row r="675">
          <cell r="A675" t="str">
            <v>eq.074</v>
          </cell>
          <cell r="B675" t="str">
            <v>Barredora sopladora</v>
          </cell>
          <cell r="C675" t="str">
            <v>u</v>
          </cell>
          <cell r="D675">
            <v>245520.89691981842</v>
          </cell>
        </row>
        <row r="676">
          <cell r="A676" t="str">
            <v>eq.082b</v>
          </cell>
          <cell r="B676" t="str">
            <v>Rastra de disco Terramec</v>
          </cell>
          <cell r="C676" t="str">
            <v>u</v>
          </cell>
          <cell r="D676">
            <v>224432.6368378058</v>
          </cell>
        </row>
        <row r="677">
          <cell r="A677" t="str">
            <v>eq.086</v>
          </cell>
          <cell r="B677" t="str">
            <v>Vibrador de placa Waker BPS</v>
          </cell>
          <cell r="C677" t="str">
            <v>u</v>
          </cell>
          <cell r="D677">
            <v>46254.155130702675</v>
          </cell>
        </row>
        <row r="678">
          <cell r="A678" t="str">
            <v>eq.088b</v>
          </cell>
          <cell r="B678" t="str">
            <v>Planta de asfalto 80 Tn/h c/filtro de manga Modelo UACF 15 P-1</v>
          </cell>
          <cell r="C678" t="str">
            <v>u</v>
          </cell>
          <cell r="D678">
            <v>8158374.7343085343</v>
          </cell>
        </row>
        <row r="679">
          <cell r="A679" t="str">
            <v>eq.090b</v>
          </cell>
          <cell r="B679" t="str">
            <v>Grúa hidráulica Amco Veba</v>
          </cell>
          <cell r="C679" t="str">
            <v>u</v>
          </cell>
          <cell r="D679">
            <v>243600.58386618766</v>
          </cell>
        </row>
        <row r="680">
          <cell r="A680" t="str">
            <v>eq.102b</v>
          </cell>
          <cell r="B680" t="str">
            <v>Terminadora de asfalto CIBER Modelo AF 5000</v>
          </cell>
          <cell r="C680" t="str">
            <v>u</v>
          </cell>
          <cell r="D680">
            <v>3760233.1948843631</v>
          </cell>
        </row>
        <row r="681">
          <cell r="A681" t="str">
            <v>eq.116</v>
          </cell>
          <cell r="B681" t="str">
            <v>Excavadora s/oruga 138HP 1,4 m3 c/zap 700mm CAT 320 CL</v>
          </cell>
          <cell r="C681" t="str">
            <v>u</v>
          </cell>
          <cell r="D681">
            <v>2466000</v>
          </cell>
        </row>
        <row r="682">
          <cell r="A682" t="str">
            <v>eq.120</v>
          </cell>
          <cell r="B682" t="str">
            <v>Manguera c/acople</v>
          </cell>
          <cell r="C682" t="str">
            <v>u</v>
          </cell>
          <cell r="D682">
            <v>2056.7868770348109</v>
          </cell>
        </row>
        <row r="683">
          <cell r="A683" t="str">
            <v>eq.121</v>
          </cell>
          <cell r="B683" t="str">
            <v>Punta exagonal</v>
          </cell>
          <cell r="C683" t="str">
            <v>u</v>
          </cell>
          <cell r="D683">
            <v>724.78282828282829</v>
          </cell>
        </row>
        <row r="684">
          <cell r="A684" t="str">
            <v>eq.122</v>
          </cell>
          <cell r="B684" t="str">
            <v>Martillo neumatico CETEC  incompleto</v>
          </cell>
          <cell r="C684" t="str">
            <v>u</v>
          </cell>
          <cell r="D684">
            <v>23828.573975044568</v>
          </cell>
        </row>
        <row r="685">
          <cell r="A685" t="str">
            <v>eq.201</v>
          </cell>
          <cell r="B685" t="str">
            <v>Nafta común</v>
          </cell>
          <cell r="C685" t="str">
            <v>l</v>
          </cell>
          <cell r="D685">
            <v>10.75</v>
          </cell>
        </row>
        <row r="686">
          <cell r="A686" t="str">
            <v>eq.300</v>
          </cell>
          <cell r="B686" t="str">
            <v>Gasoil a granel</v>
          </cell>
          <cell r="C686" t="str">
            <v>l</v>
          </cell>
          <cell r="D686">
            <v>13.25</v>
          </cell>
        </row>
        <row r="687">
          <cell r="A687" t="str">
            <v>eq.301</v>
          </cell>
          <cell r="B687" t="str">
            <v>Combustible Tipo  IFO</v>
          </cell>
          <cell r="C687" t="str">
            <v>kg</v>
          </cell>
          <cell r="D687">
            <v>6.8925619834710741</v>
          </cell>
        </row>
        <row r="688">
          <cell r="A688" t="str">
            <v>eq.901</v>
          </cell>
          <cell r="B688" t="str">
            <v>Compactador Asfalto doble rodillo CAT CB434 D - 83 Hp</v>
          </cell>
          <cell r="C688" t="str">
            <v>u</v>
          </cell>
          <cell r="D688">
            <v>1540800</v>
          </cell>
        </row>
        <row r="689">
          <cell r="A689" t="str">
            <v>eq.902</v>
          </cell>
          <cell r="B689" t="str">
            <v>Topadora CAT D6R Serie III - 185 Hp - Hoja 6SU - Ripper multivastago</v>
          </cell>
          <cell r="C689" t="str">
            <v>u</v>
          </cell>
          <cell r="D689">
            <v>3996000</v>
          </cell>
        </row>
        <row r="690">
          <cell r="A690" t="str">
            <v>eq.976</v>
          </cell>
          <cell r="B690" t="str">
            <v>Vibrocompactador s/neumático Pata de cabra 145HP CAT CP 533E</v>
          </cell>
          <cell r="C690" t="str">
            <v>u</v>
          </cell>
          <cell r="D690">
            <v>1398600</v>
          </cell>
        </row>
        <row r="691">
          <cell r="A691" t="str">
            <v>fl.001</v>
          </cell>
          <cell r="B691" t="str">
            <v>Flete Pto. Madryn a Salta (por camion completo 28 Ton)</v>
          </cell>
          <cell r="C691" t="str">
            <v>tn</v>
          </cell>
          <cell r="D691">
            <v>644.88522379090932</v>
          </cell>
        </row>
        <row r="692">
          <cell r="A692" t="str">
            <v>fo.030</v>
          </cell>
          <cell r="B692" t="str">
            <v>semilla cesped mezcla</v>
          </cell>
          <cell r="C692" t="str">
            <v>kg</v>
          </cell>
          <cell r="D692">
            <v>68</v>
          </cell>
        </row>
        <row r="693">
          <cell r="A693" t="str">
            <v>fo.035</v>
          </cell>
          <cell r="B693" t="str">
            <v>Lapacho x 2,20 mts</v>
          </cell>
          <cell r="C693" t="str">
            <v>u</v>
          </cell>
          <cell r="D693">
            <v>181.81818181818181</v>
          </cell>
        </row>
        <row r="694">
          <cell r="A694" t="str">
            <v>fo.040</v>
          </cell>
          <cell r="B694" t="str">
            <v>Ligustrus Aurius x 2.20 mts</v>
          </cell>
          <cell r="C694" t="str">
            <v>u</v>
          </cell>
          <cell r="D694">
            <v>185</v>
          </cell>
        </row>
        <row r="695">
          <cell r="A695" t="str">
            <v>ga.006</v>
          </cell>
          <cell r="B695" t="str">
            <v>malla advertencia gas x 300 mm</v>
          </cell>
          <cell r="C695" t="str">
            <v>m</v>
          </cell>
          <cell r="D695">
            <v>2.5537456786800004</v>
          </cell>
        </row>
        <row r="696">
          <cell r="A696" t="str">
            <v>ga.007</v>
          </cell>
          <cell r="B696" t="str">
            <v>polyguard 5 cm x 25 m</v>
          </cell>
          <cell r="C696" t="str">
            <v>m</v>
          </cell>
          <cell r="D696">
            <v>9.3312023272727291</v>
          </cell>
        </row>
        <row r="697">
          <cell r="A697" t="str">
            <v>ga.009</v>
          </cell>
          <cell r="B697" t="str">
            <v>curva articulada chapa diametro 100 mm</v>
          </cell>
          <cell r="C697" t="str">
            <v>u</v>
          </cell>
          <cell r="D697">
            <v>30.618571118644056</v>
          </cell>
        </row>
        <row r="698">
          <cell r="A698" t="str">
            <v>ga.012</v>
          </cell>
          <cell r="B698" t="str">
            <v>Caño de chapa galvanizada D=150mm ch30</v>
          </cell>
          <cell r="C698" t="str">
            <v>m</v>
          </cell>
          <cell r="D698">
            <v>141.73419270024982</v>
          </cell>
        </row>
        <row r="699">
          <cell r="A699" t="str">
            <v>ga.151</v>
          </cell>
          <cell r="B699" t="str">
            <v>caño extruido 25 mm</v>
          </cell>
          <cell r="C699" t="str">
            <v>m</v>
          </cell>
          <cell r="D699">
            <v>55.307908554831791</v>
          </cell>
        </row>
        <row r="700">
          <cell r="A700" t="str">
            <v>ga.161</v>
          </cell>
          <cell r="B700" t="str">
            <v>codo epoxi 25 mm</v>
          </cell>
          <cell r="C700" t="str">
            <v>u</v>
          </cell>
          <cell r="D700">
            <v>29.575999729632187</v>
          </cell>
        </row>
        <row r="701">
          <cell r="A701" t="str">
            <v>ga.162</v>
          </cell>
          <cell r="B701" t="str">
            <v>LLAVE PASO GAS BRONCE 3/4"</v>
          </cell>
          <cell r="C701" t="str">
            <v>u</v>
          </cell>
          <cell r="D701">
            <v>230.72274666666669</v>
          </cell>
        </row>
        <row r="702">
          <cell r="A702" t="str">
            <v>ga.163</v>
          </cell>
          <cell r="B702" t="str">
            <v>CAÑO DE HOJALATA DE 100*1 MT (COM.MIT)</v>
          </cell>
          <cell r="C702" t="str">
            <v>m</v>
          </cell>
          <cell r="D702">
            <v>57.502695797979797</v>
          </cell>
        </row>
        <row r="703">
          <cell r="A703" t="str">
            <v>ga.166</v>
          </cell>
          <cell r="B703" t="str">
            <v>CODOS HH 90° EPOXI 3/4"</v>
          </cell>
          <cell r="C703" t="str">
            <v>u</v>
          </cell>
          <cell r="D703">
            <v>11.7</v>
          </cell>
        </row>
        <row r="704">
          <cell r="A704" t="str">
            <v>ga.169</v>
          </cell>
          <cell r="B704" t="str">
            <v>tee epoxi 13 mm</v>
          </cell>
          <cell r="C704" t="str">
            <v>u</v>
          </cell>
          <cell r="D704">
            <v>15.98946774770174</v>
          </cell>
        </row>
        <row r="705">
          <cell r="A705" t="str">
            <v>ga.170</v>
          </cell>
          <cell r="B705" t="str">
            <v>tee epoxi 19 mm</v>
          </cell>
          <cell r="C705" t="str">
            <v>u</v>
          </cell>
          <cell r="D705">
            <v>25.41119263235786</v>
          </cell>
        </row>
        <row r="706">
          <cell r="A706" t="str">
            <v>ga.171</v>
          </cell>
          <cell r="B706" t="str">
            <v>tee epoxi 25 mm</v>
          </cell>
          <cell r="C706" t="str">
            <v>u</v>
          </cell>
          <cell r="D706">
            <v>35.824141785740409</v>
          </cell>
        </row>
        <row r="707">
          <cell r="A707" t="str">
            <v>ga.173</v>
          </cell>
          <cell r="B707" t="str">
            <v>PEGAMENTO P/POLYGUARD 1 LITRO</v>
          </cell>
          <cell r="C707" t="str">
            <v>u</v>
          </cell>
          <cell r="D707">
            <v>278.69</v>
          </cell>
        </row>
        <row r="708">
          <cell r="A708" t="str">
            <v>ga.190</v>
          </cell>
          <cell r="B708" t="str">
            <v>union doble conica epoxi 3/4"</v>
          </cell>
          <cell r="C708" t="str">
            <v>u</v>
          </cell>
          <cell r="D708">
            <v>47.159807521241802</v>
          </cell>
        </row>
        <row r="709">
          <cell r="A709" t="str">
            <v>ga.191</v>
          </cell>
          <cell r="B709" t="str">
            <v>union doble conica epoxi 1/2"</v>
          </cell>
          <cell r="C709" t="str">
            <v>u</v>
          </cell>
          <cell r="D709">
            <v>39.977915826551431</v>
          </cell>
        </row>
        <row r="710">
          <cell r="A710" t="str">
            <v>ga.195</v>
          </cell>
          <cell r="B710" t="str">
            <v>niple epoxi x 8 cm 1/2"</v>
          </cell>
          <cell r="C710" t="str">
            <v>u</v>
          </cell>
          <cell r="D710">
            <v>6.884297520661157</v>
          </cell>
        </row>
        <row r="711">
          <cell r="A711" t="str">
            <v>ga.205</v>
          </cell>
          <cell r="B711" t="str">
            <v>Tubo pemd gas SDR 11 4 bar D= 25mm</v>
          </cell>
          <cell r="C711" t="str">
            <v>m</v>
          </cell>
          <cell r="D711">
            <v>9.8396358320616191</v>
          </cell>
        </row>
        <row r="712">
          <cell r="A712" t="str">
            <v>ga.206</v>
          </cell>
          <cell r="B712" t="str">
            <v>Tubo pemd gas SDR 11 4 bar D= 50mm</v>
          </cell>
          <cell r="C712" t="str">
            <v>m</v>
          </cell>
          <cell r="D712">
            <v>38.389145540912715</v>
          </cell>
        </row>
        <row r="713">
          <cell r="A713" t="str">
            <v>ga.207</v>
          </cell>
          <cell r="B713" t="str">
            <v>Tubo pemd gas SDR 11 4 bar D= 63mm</v>
          </cell>
          <cell r="C713" t="str">
            <v>m</v>
          </cell>
          <cell r="D713">
            <v>60.854476253384711</v>
          </cell>
        </row>
        <row r="714">
          <cell r="A714" t="str">
            <v>ga.208</v>
          </cell>
          <cell r="B714" t="str">
            <v>Tubo pemd gas SDR 11 4 bar D= 90mm</v>
          </cell>
          <cell r="C714" t="str">
            <v>m</v>
          </cell>
          <cell r="D714">
            <v>120.92050547847757</v>
          </cell>
        </row>
        <row r="715">
          <cell r="A715" t="str">
            <v>ga.209</v>
          </cell>
          <cell r="B715" t="str">
            <v>Malla de advertencia  A= 150mm</v>
          </cell>
          <cell r="C715" t="str">
            <v>u</v>
          </cell>
          <cell r="D715">
            <v>2.98221924</v>
          </cell>
        </row>
        <row r="716">
          <cell r="A716" t="str">
            <v>ga.210</v>
          </cell>
          <cell r="B716" t="str">
            <v>Malla de advertencia A= 300mm</v>
          </cell>
          <cell r="C716" t="str">
            <v>u</v>
          </cell>
          <cell r="D716">
            <v>5.9522162699999992</v>
          </cell>
        </row>
        <row r="717">
          <cell r="A717" t="str">
            <v>ga.211</v>
          </cell>
          <cell r="B717" t="str">
            <v>Cupla poliet. E/F 25mm media densidad</v>
          </cell>
          <cell r="C717" t="str">
            <v>u</v>
          </cell>
          <cell r="D717">
            <v>44.832051018429077</v>
          </cell>
        </row>
        <row r="718">
          <cell r="A718" t="str">
            <v>ga.212</v>
          </cell>
          <cell r="B718" t="str">
            <v>Tee normal PE E/F 50MMA</v>
          </cell>
          <cell r="C718" t="str">
            <v>u</v>
          </cell>
          <cell r="D718">
            <v>185.55087273391393</v>
          </cell>
        </row>
        <row r="719">
          <cell r="A719" t="str">
            <v>ga.213</v>
          </cell>
          <cell r="B719" t="str">
            <v>Válvula servicio PE E/F 63x25</v>
          </cell>
          <cell r="C719" t="str">
            <v>u</v>
          </cell>
          <cell r="D719">
            <v>188.24629246308095</v>
          </cell>
        </row>
        <row r="720">
          <cell r="A720" t="str">
            <v>ga.214</v>
          </cell>
          <cell r="B720" t="str">
            <v>Codo 90º PE E/F 90mm</v>
          </cell>
          <cell r="C720" t="str">
            <v>u</v>
          </cell>
          <cell r="D720">
            <v>433.24067787000001</v>
          </cell>
        </row>
        <row r="721">
          <cell r="A721" t="str">
            <v>ga.215</v>
          </cell>
          <cell r="B721" t="str">
            <v>Vaina PVC curva L 640mm</v>
          </cell>
          <cell r="C721" t="str">
            <v>u</v>
          </cell>
          <cell r="D721">
            <v>16.182206039999997</v>
          </cell>
        </row>
        <row r="722">
          <cell r="A722" t="str">
            <v>ga.216</v>
          </cell>
          <cell r="B722" t="str">
            <v>Vaina PVC recta L 320mm</v>
          </cell>
          <cell r="C722" t="str">
            <v>u</v>
          </cell>
          <cell r="D722">
            <v>10.107767669999999</v>
          </cell>
        </row>
        <row r="723">
          <cell r="A723" t="str">
            <v>ga.217</v>
          </cell>
          <cell r="B723" t="str">
            <v>Gripper p/gabinete 3/4 x 25mm</v>
          </cell>
          <cell r="C723" t="str">
            <v>u</v>
          </cell>
          <cell r="D723">
            <v>42.999957000000002</v>
          </cell>
        </row>
        <row r="724">
          <cell r="A724" t="str">
            <v>gajo.161</v>
          </cell>
          <cell r="B724" t="str">
            <v>LLAVE PASO GAS BRONCE ½"</v>
          </cell>
          <cell r="C724" t="str">
            <v>u</v>
          </cell>
          <cell r="D724">
            <v>209.24106310508552</v>
          </cell>
        </row>
        <row r="725">
          <cell r="A725" t="str">
            <v>her.012</v>
          </cell>
          <cell r="B725" t="str">
            <v>Dobladora de hierro 12mm (Grinfa)</v>
          </cell>
          <cell r="C725" t="str">
            <v>u</v>
          </cell>
          <cell r="D725">
            <v>122.2221</v>
          </cell>
        </row>
        <row r="726">
          <cell r="A726" t="str">
            <v>her.013</v>
          </cell>
          <cell r="B726" t="str">
            <v>Dobladora de hierro 20mm (Grinfa)</v>
          </cell>
          <cell r="C726" t="str">
            <v>u</v>
          </cell>
          <cell r="D726">
            <v>264.64620000000002</v>
          </cell>
        </row>
        <row r="727">
          <cell r="A727" t="str">
            <v>la.003</v>
          </cell>
          <cell r="B727" t="str">
            <v>ladrillo común de 2da.calidad</v>
          </cell>
          <cell r="C727" t="str">
            <v>mil</v>
          </cell>
          <cell r="D727">
            <v>1900.8264462809918</v>
          </cell>
        </row>
        <row r="728">
          <cell r="A728" t="str">
            <v>la.007</v>
          </cell>
          <cell r="B728" t="str">
            <v>ladrillo hueco portante 12x18x30</v>
          </cell>
          <cell r="C728" t="str">
            <v>u</v>
          </cell>
          <cell r="D728">
            <v>7.61</v>
          </cell>
        </row>
        <row r="729">
          <cell r="A729" t="str">
            <v>la.011</v>
          </cell>
          <cell r="B729" t="str">
            <v>bovedilla cerámica para viguetas 9,5x40x25</v>
          </cell>
          <cell r="C729" t="str">
            <v>u</v>
          </cell>
          <cell r="D729">
            <v>8.42</v>
          </cell>
        </row>
        <row r="730">
          <cell r="A730" t="str">
            <v>la.012</v>
          </cell>
          <cell r="B730" t="str">
            <v>bovedilla ceramica para viguetas 16,5x40x25</v>
          </cell>
          <cell r="C730" t="str">
            <v>u</v>
          </cell>
          <cell r="D730">
            <v>19.66</v>
          </cell>
        </row>
        <row r="731">
          <cell r="A731" t="str">
            <v>la.014</v>
          </cell>
          <cell r="B731" t="str">
            <v>Ladrillo seleccionado de 1ra.</v>
          </cell>
          <cell r="C731" t="str">
            <v>mil</v>
          </cell>
          <cell r="D731">
            <v>2800</v>
          </cell>
        </row>
        <row r="732">
          <cell r="A732" t="str">
            <v>la.020</v>
          </cell>
          <cell r="B732" t="str">
            <v>Ladrillo semivisto</v>
          </cell>
          <cell r="C732" t="str">
            <v>mil</v>
          </cell>
          <cell r="D732">
            <v>3000</v>
          </cell>
        </row>
        <row r="733">
          <cell r="A733" t="str">
            <v>la.021</v>
          </cell>
          <cell r="B733" t="str">
            <v>Ladrillones de 20 comunes</v>
          </cell>
          <cell r="C733" t="str">
            <v>mil</v>
          </cell>
          <cell r="D733">
            <v>2800</v>
          </cell>
        </row>
        <row r="734">
          <cell r="A734" t="str">
            <v>la.023</v>
          </cell>
          <cell r="B734" t="str">
            <v>Ladrillos fundidos</v>
          </cell>
          <cell r="C734" t="str">
            <v>mil</v>
          </cell>
          <cell r="D734">
            <v>2300</v>
          </cell>
        </row>
        <row r="735">
          <cell r="A735">
            <v>2300</v>
          </cell>
          <cell r="B735">
            <v>2300</v>
          </cell>
          <cell r="C735">
            <v>2300</v>
          </cell>
          <cell r="D735">
            <v>2300</v>
          </cell>
        </row>
        <row r="736">
          <cell r="A736" t="str">
            <v>li.002</v>
          </cell>
          <cell r="B736" t="str">
            <v>pastina p/ceramicos blanca</v>
          </cell>
          <cell r="C736" t="str">
            <v>kg</v>
          </cell>
          <cell r="D736">
            <v>15.824965864175319</v>
          </cell>
        </row>
        <row r="737">
          <cell r="A737" t="str">
            <v>li.003</v>
          </cell>
          <cell r="B737" t="str">
            <v>Pastina p/ceramicos color</v>
          </cell>
          <cell r="C737" t="str">
            <v>kg</v>
          </cell>
          <cell r="D737">
            <v>16.775876145000002</v>
          </cell>
        </row>
        <row r="738">
          <cell r="A738">
            <v>16.775863647460938</v>
          </cell>
          <cell r="B738">
            <v>16.775863647460938</v>
          </cell>
          <cell r="C738">
            <v>16.775863647460938</v>
          </cell>
          <cell r="D738">
            <v>16.775863647460938</v>
          </cell>
        </row>
        <row r="739">
          <cell r="A739" t="str">
            <v>li.010</v>
          </cell>
          <cell r="B739" t="str">
            <v>ferrite rojo</v>
          </cell>
          <cell r="C739" t="str">
            <v>kg</v>
          </cell>
          <cell r="D739">
            <v>44.276692674998401</v>
          </cell>
        </row>
        <row r="740">
          <cell r="A740" t="str">
            <v>li.015</v>
          </cell>
          <cell r="B740" t="str">
            <v>Plastificante x 1,5 lts.</v>
          </cell>
          <cell r="C740" t="str">
            <v>u</v>
          </cell>
          <cell r="D740">
            <v>72.266907356481255</v>
          </cell>
        </row>
        <row r="741">
          <cell r="A741" t="str">
            <v>li.100</v>
          </cell>
          <cell r="B741" t="str">
            <v>Cal viva 10 kg</v>
          </cell>
          <cell r="C741" t="str">
            <v>u</v>
          </cell>
          <cell r="D741">
            <v>13.952983215835349</v>
          </cell>
        </row>
        <row r="742">
          <cell r="A742" t="str">
            <v>ma.050</v>
          </cell>
          <cell r="B742" t="str">
            <v>Hoja en melamina color blanco base aglomerado 18 mm</v>
          </cell>
          <cell r="C742" t="str">
            <v>u</v>
          </cell>
          <cell r="D742">
            <v>929.28</v>
          </cell>
        </row>
        <row r="743">
          <cell r="A743" t="str">
            <v>ma.051</v>
          </cell>
          <cell r="B743" t="str">
            <v>Hoja fibrofacil 12 mm  (1,83 x 2,60)</v>
          </cell>
          <cell r="C743" t="str">
            <v>u</v>
          </cell>
          <cell r="D743">
            <v>456</v>
          </cell>
        </row>
        <row r="744">
          <cell r="A744" t="str">
            <v>ma.052</v>
          </cell>
          <cell r="B744" t="str">
            <v>Hoja fibrofacil 4mm 1,83x2,60</v>
          </cell>
          <cell r="C744" t="str">
            <v>u</v>
          </cell>
          <cell r="D744">
            <v>53.804119377889869</v>
          </cell>
        </row>
        <row r="745">
          <cell r="A745" t="str">
            <v>ma.053</v>
          </cell>
          <cell r="B745" t="str">
            <v>Preencolado blanco</v>
          </cell>
          <cell r="C745" t="str">
            <v>m</v>
          </cell>
          <cell r="D745">
            <v>4.4000000000000004</v>
          </cell>
        </row>
        <row r="746">
          <cell r="A746">
            <v>4.3999977111816406</v>
          </cell>
          <cell r="B746">
            <v>4.3999977111816406</v>
          </cell>
          <cell r="C746">
            <v>4.3999977111816406</v>
          </cell>
          <cell r="D746">
            <v>4.3999977111816406</v>
          </cell>
        </row>
        <row r="747">
          <cell r="A747" t="str">
            <v>pb.070</v>
          </cell>
          <cell r="B747" t="str">
            <v>Equipo de bombeo MOTORARG Modelo 625/7,5(BOMBA+MOTOR)</v>
          </cell>
          <cell r="C747" t="str">
            <v>u</v>
          </cell>
          <cell r="D747">
            <v>22896.809999999998</v>
          </cell>
        </row>
        <row r="748">
          <cell r="A748" t="str">
            <v>pb.080</v>
          </cell>
          <cell r="B748" t="str">
            <v>Tablero de arranque suave 7,5 HP</v>
          </cell>
          <cell r="C748" t="str">
            <v>u</v>
          </cell>
          <cell r="D748">
            <v>17237.809913506804</v>
          </cell>
        </row>
        <row r="749">
          <cell r="A749" t="str">
            <v>pb.090</v>
          </cell>
          <cell r="B749" t="str">
            <v>Tablero suave Std. 30HP 380v</v>
          </cell>
          <cell r="C749" t="str">
            <v>u</v>
          </cell>
          <cell r="D749">
            <v>25041.59</v>
          </cell>
        </row>
        <row r="750">
          <cell r="A750" t="str">
            <v>pb.140</v>
          </cell>
          <cell r="B750" t="str">
            <v>Bomba impulsora de agua 3/4 HP</v>
          </cell>
          <cell r="C750" t="str">
            <v>u</v>
          </cell>
          <cell r="D750">
            <v>2423.52</v>
          </cell>
        </row>
        <row r="751">
          <cell r="A751" t="str">
            <v>pi.002</v>
          </cell>
          <cell r="B751" t="str">
            <v>aceite de lino cocido 18l</v>
          </cell>
          <cell r="C751" t="str">
            <v>l</v>
          </cell>
          <cell r="D751">
            <v>18.685129195474794</v>
          </cell>
        </row>
        <row r="752">
          <cell r="A752" t="str">
            <v>pi.004</v>
          </cell>
          <cell r="B752" t="str">
            <v>fondo p/chapa galvanizada tipo Galvite</v>
          </cell>
          <cell r="C752" t="str">
            <v>l</v>
          </cell>
          <cell r="D752">
            <v>117.33</v>
          </cell>
        </row>
        <row r="753">
          <cell r="A753" t="str">
            <v>pi.006</v>
          </cell>
          <cell r="B753" t="str">
            <v xml:space="preserve">antióxido al cromato </v>
          </cell>
          <cell r="C753" t="str">
            <v>l</v>
          </cell>
          <cell r="D753">
            <v>89.507489768551039</v>
          </cell>
        </row>
        <row r="754">
          <cell r="A754" t="str">
            <v>pi.011</v>
          </cell>
          <cell r="B754" t="str">
            <v>esmalte sintetico verde x 4 lts</v>
          </cell>
          <cell r="C754" t="str">
            <v>u</v>
          </cell>
          <cell r="D754">
            <v>358.56861172570734</v>
          </cell>
        </row>
        <row r="755">
          <cell r="A755" t="str">
            <v>pi.012</v>
          </cell>
          <cell r="B755" t="str">
            <v>pintura epoxi amarillo</v>
          </cell>
          <cell r="C755" t="str">
            <v>l</v>
          </cell>
          <cell r="D755">
            <v>244.77</v>
          </cell>
        </row>
        <row r="756">
          <cell r="A756" t="str">
            <v>pi.015</v>
          </cell>
          <cell r="B756" t="str">
            <v>pintura al latex acrilico p/cielorrasos</v>
          </cell>
          <cell r="C756" t="str">
            <v>l</v>
          </cell>
          <cell r="D756">
            <v>66.050938054962998</v>
          </cell>
        </row>
        <row r="757">
          <cell r="A757" t="str">
            <v>pi.017</v>
          </cell>
          <cell r="B757" t="str">
            <v>latex p/canchas</v>
          </cell>
          <cell r="C757" t="str">
            <v>l</v>
          </cell>
          <cell r="D757">
            <v>85.118181818181824</v>
          </cell>
        </row>
        <row r="758">
          <cell r="A758" t="str">
            <v>pi.034</v>
          </cell>
          <cell r="B758" t="str">
            <v>Esmalte sintetico  negro 4l</v>
          </cell>
          <cell r="C758" t="str">
            <v>l</v>
          </cell>
          <cell r="D758">
            <v>75.828478350303897</v>
          </cell>
        </row>
        <row r="759">
          <cell r="A759" t="str">
            <v>pi.035</v>
          </cell>
          <cell r="B759" t="str">
            <v>Viruta de Acero fina 300 gr</v>
          </cell>
          <cell r="C759" t="str">
            <v>u</v>
          </cell>
          <cell r="D759">
            <v>19.62</v>
          </cell>
        </row>
        <row r="760">
          <cell r="A760" t="str">
            <v>pi.037</v>
          </cell>
          <cell r="B760" t="str">
            <v>Pincel de cerda serie 331 N° 30</v>
          </cell>
          <cell r="C760" t="str">
            <v>u</v>
          </cell>
          <cell r="D760">
            <v>51.082479997365901</v>
          </cell>
        </row>
        <row r="761">
          <cell r="A761" t="str">
            <v>pi.038</v>
          </cell>
          <cell r="B761" t="str">
            <v>Pinceleta de cerda serie 331 N° 40</v>
          </cell>
          <cell r="C761" t="str">
            <v>u</v>
          </cell>
          <cell r="D761">
            <v>69.040000000000006</v>
          </cell>
        </row>
        <row r="762">
          <cell r="A762" t="str">
            <v>pi.039</v>
          </cell>
          <cell r="B762" t="str">
            <v>Pico Hexagonal lluvia gruesa p/ pulverizar</v>
          </cell>
          <cell r="C762" t="str">
            <v>u</v>
          </cell>
          <cell r="D762">
            <v>55.591791406560006</v>
          </cell>
        </row>
        <row r="763">
          <cell r="A763" t="str">
            <v>pi.040</v>
          </cell>
          <cell r="B763" t="str">
            <v>Cuero grande para pulverizador</v>
          </cell>
          <cell r="C763" t="str">
            <v>u</v>
          </cell>
          <cell r="D763">
            <v>29.75206611570248</v>
          </cell>
        </row>
        <row r="764">
          <cell r="A764" t="str">
            <v>pi.041</v>
          </cell>
          <cell r="B764" t="str">
            <v>Latex para piletas</v>
          </cell>
          <cell r="C764" t="str">
            <v>l</v>
          </cell>
          <cell r="D764">
            <v>73.758197922216468</v>
          </cell>
        </row>
        <row r="765">
          <cell r="A765" t="str">
            <v>pi.042</v>
          </cell>
          <cell r="B765" t="str">
            <v>Pintura al latex - lata 20 lts, interior</v>
          </cell>
          <cell r="C765" t="str">
            <v>u</v>
          </cell>
          <cell r="D765">
            <v>740.03016015011156</v>
          </cell>
        </row>
        <row r="766">
          <cell r="A766" t="str">
            <v>pi.043</v>
          </cell>
          <cell r="B766" t="str">
            <v>Pintura al aceite 4lts blanco Satinado</v>
          </cell>
          <cell r="C766" t="str">
            <v>u</v>
          </cell>
          <cell r="D766">
            <v>414.76925946180791</v>
          </cell>
        </row>
        <row r="767">
          <cell r="A767" t="str">
            <v>pi.044</v>
          </cell>
          <cell r="B767" t="str">
            <v>Pintura al aceite 4lts negro Satinado</v>
          </cell>
          <cell r="C767" t="str">
            <v>u</v>
          </cell>
          <cell r="D767">
            <v>384.88370531212837</v>
          </cell>
        </row>
        <row r="768">
          <cell r="A768" t="str">
            <v>pre.040</v>
          </cell>
          <cell r="B768" t="str">
            <v>pileta de lavar H° premold. 70x55x30 s/ patas</v>
          </cell>
          <cell r="C768" t="str">
            <v>u</v>
          </cell>
          <cell r="D768">
            <v>310.19040000000001</v>
          </cell>
        </row>
        <row r="769">
          <cell r="A769" t="str">
            <v>pre.050</v>
          </cell>
          <cell r="B769" t="str">
            <v>camara de inspec. premol. compl. 60x60x60</v>
          </cell>
          <cell r="C769" t="str">
            <v>u</v>
          </cell>
          <cell r="D769">
            <v>957.94666027867606</v>
          </cell>
        </row>
        <row r="770">
          <cell r="A770" t="str">
            <v>pre.055</v>
          </cell>
          <cell r="B770" t="str">
            <v>camara septica premol. 540 lts completa</v>
          </cell>
          <cell r="C770" t="str">
            <v>u</v>
          </cell>
          <cell r="D770">
            <v>1529.02</v>
          </cell>
        </row>
        <row r="771">
          <cell r="A771" t="str">
            <v>pre.100</v>
          </cell>
          <cell r="B771" t="str">
            <v>Caño de Hº Comprimido Diám. 1m, Largo Util 1,20m,Peso 1100kg/caño</v>
          </cell>
          <cell r="C771" t="str">
            <v>u</v>
          </cell>
          <cell r="D771">
            <v>1735.5371900826447</v>
          </cell>
        </row>
        <row r="772">
          <cell r="A772" t="str">
            <v>ra.025</v>
          </cell>
          <cell r="B772" t="str">
            <v>Caño Pead Agua 90mm</v>
          </cell>
          <cell r="C772" t="str">
            <v>m</v>
          </cell>
          <cell r="D772">
            <v>70.573205064600018</v>
          </cell>
        </row>
        <row r="773">
          <cell r="A773" t="str">
            <v>ra.026</v>
          </cell>
          <cell r="B773" t="str">
            <v>Caño Pead Agua 110mm</v>
          </cell>
          <cell r="C773" t="str">
            <v>m</v>
          </cell>
          <cell r="D773">
            <v>103.43638384920003</v>
          </cell>
        </row>
        <row r="774">
          <cell r="A774" t="str">
            <v>ra.027</v>
          </cell>
          <cell r="B774" t="str">
            <v>Caño Pead Agua 160mm</v>
          </cell>
          <cell r="C774" t="str">
            <v>m</v>
          </cell>
          <cell r="D774">
            <v>101.58415608780001</v>
          </cell>
        </row>
        <row r="775">
          <cell r="A775" t="str">
            <v>ra.029</v>
          </cell>
          <cell r="B775" t="str">
            <v>Caño Pead Agua 225mm</v>
          </cell>
          <cell r="C775" t="str">
            <v>m</v>
          </cell>
          <cell r="D775">
            <v>145.13923644120004</v>
          </cell>
        </row>
        <row r="776">
          <cell r="A776" t="str">
            <v>ra.037</v>
          </cell>
          <cell r="B776" t="str">
            <v>abrazadera diám. 63mm con racord de 3/4"</v>
          </cell>
          <cell r="C776" t="str">
            <v>u</v>
          </cell>
          <cell r="D776">
            <v>178.51239669421489</v>
          </cell>
        </row>
        <row r="777">
          <cell r="A777" t="str">
            <v>ra.100</v>
          </cell>
          <cell r="B777" t="str">
            <v>Tubo perfilado Hidropipe Diám. 400</v>
          </cell>
          <cell r="C777" t="str">
            <v>m</v>
          </cell>
          <cell r="D777">
            <v>373.49009594479838</v>
          </cell>
        </row>
        <row r="778">
          <cell r="A778" t="str">
            <v>ra.101</v>
          </cell>
          <cell r="B778" t="str">
            <v>Tubo perfilado Hidropipe Diám. 520</v>
          </cell>
          <cell r="C778" t="str">
            <v>m</v>
          </cell>
          <cell r="D778">
            <v>430.85261680755752</v>
          </cell>
        </row>
        <row r="779">
          <cell r="A779" t="str">
            <v>ra.102</v>
          </cell>
          <cell r="B779" t="str">
            <v>Tubo perfilado Hidropipe Diám. 700</v>
          </cell>
          <cell r="C779" t="str">
            <v>m</v>
          </cell>
          <cell r="D779">
            <v>686.7190330045172</v>
          </cell>
        </row>
        <row r="780">
          <cell r="A780" t="str">
            <v>ra.103</v>
          </cell>
          <cell r="B780" t="str">
            <v>Tubo perfilado Hidropipe Diám. 870</v>
          </cell>
          <cell r="C780" t="str">
            <v>m</v>
          </cell>
          <cell r="D780">
            <v>842.75260039225179</v>
          </cell>
        </row>
        <row r="781">
          <cell r="A781" t="str">
            <v>ra.104</v>
          </cell>
          <cell r="B781" t="str">
            <v>Tubo perfilado Hidropipe Diám. 1100</v>
          </cell>
          <cell r="C781" t="str">
            <v>m</v>
          </cell>
          <cell r="D781">
            <v>1039.3436293392529</v>
          </cell>
        </row>
        <row r="782">
          <cell r="A782" t="str">
            <v>ra.105</v>
          </cell>
          <cell r="B782" t="str">
            <v>Tubo perfilado Hidropipe Diám. 1250</v>
          </cell>
          <cell r="C782" t="str">
            <v>m</v>
          </cell>
          <cell r="D782">
            <v>1495.7676317769153</v>
          </cell>
        </row>
        <row r="783">
          <cell r="A783" t="str">
            <v>re.025</v>
          </cell>
          <cell r="B783" t="str">
            <v>Poste de eucaliptus creosotado 11 m</v>
          </cell>
          <cell r="C783" t="str">
            <v>u</v>
          </cell>
          <cell r="D783">
            <v>387.42604327561224</v>
          </cell>
        </row>
        <row r="784">
          <cell r="A784" t="str">
            <v>re.026</v>
          </cell>
          <cell r="B784" t="str">
            <v>Poste eucaliptus p/redes elect. De baja tensión(7,5 m) s/normas EDESA</v>
          </cell>
          <cell r="C784" t="str">
            <v>u</v>
          </cell>
          <cell r="D784">
            <v>236.03899920394997</v>
          </cell>
        </row>
        <row r="785">
          <cell r="A785" t="str">
            <v>re.030</v>
          </cell>
          <cell r="B785" t="str">
            <v xml:space="preserve">Descargador óxido de zinc con desligador </v>
          </cell>
          <cell r="C785" t="str">
            <v>u</v>
          </cell>
          <cell r="D785">
            <v>804.05314065370351</v>
          </cell>
        </row>
        <row r="786">
          <cell r="A786" t="str">
            <v>re.035</v>
          </cell>
          <cell r="B786" t="str">
            <v>Cable de Cu desnudo de 50 mm² de Secc.</v>
          </cell>
          <cell r="C786" t="str">
            <v>m</v>
          </cell>
          <cell r="D786">
            <v>105.54415287816542</v>
          </cell>
        </row>
        <row r="787">
          <cell r="A787" t="str">
            <v>re.040</v>
          </cell>
          <cell r="B787" t="str">
            <v>Conductor desnudo de cobre de 16 mm²</v>
          </cell>
          <cell r="C787" t="str">
            <v>m</v>
          </cell>
          <cell r="D787">
            <v>32.515045280050536</v>
          </cell>
        </row>
        <row r="788">
          <cell r="A788" t="str">
            <v>re.043</v>
          </cell>
          <cell r="B788" t="str">
            <v>Cable de Al desnudo de 50 mm² de Secc.</v>
          </cell>
          <cell r="C788" t="str">
            <v>m</v>
          </cell>
          <cell r="D788">
            <v>17.216502115668675</v>
          </cell>
        </row>
        <row r="789">
          <cell r="A789" t="str">
            <v>re.045</v>
          </cell>
          <cell r="B789" t="str">
            <v>Conductor Cu preensamblado 3x95 + 1x50 m</v>
          </cell>
          <cell r="C789" t="str">
            <v>m</v>
          </cell>
          <cell r="D789">
            <v>102.60149341349837</v>
          </cell>
        </row>
        <row r="790">
          <cell r="A790" t="str">
            <v>re.050</v>
          </cell>
          <cell r="B790" t="str">
            <v>Conductor CU forrado 1 x 35 mm²</v>
          </cell>
          <cell r="C790" t="str">
            <v>m</v>
          </cell>
          <cell r="D790">
            <v>67.41883121170946</v>
          </cell>
        </row>
        <row r="791">
          <cell r="A791" t="str">
            <v>re.055</v>
          </cell>
          <cell r="B791" t="str">
            <v>Conductor prerreunido 4 x 10 mm²</v>
          </cell>
          <cell r="C791" t="str">
            <v>u</v>
          </cell>
          <cell r="D791">
            <v>84.797450563636161</v>
          </cell>
        </row>
        <row r="792">
          <cell r="A792" t="str">
            <v>re.070</v>
          </cell>
          <cell r="B792" t="str">
            <v>Aislador Orgánico 13,2/33kv</v>
          </cell>
          <cell r="C792" t="str">
            <v>u</v>
          </cell>
          <cell r="D792">
            <v>184.07766411859095</v>
          </cell>
        </row>
        <row r="793">
          <cell r="A793" t="str">
            <v>re.075</v>
          </cell>
          <cell r="B793" t="str">
            <v>Seccionador fusible XS</v>
          </cell>
          <cell r="C793" t="str">
            <v>u</v>
          </cell>
          <cell r="D793">
            <v>1381.757327727782</v>
          </cell>
        </row>
        <row r="794">
          <cell r="A794" t="str">
            <v>re.080</v>
          </cell>
          <cell r="B794" t="str">
            <v>Jabalina tipo Cooperweld 1,50x3/4"</v>
          </cell>
          <cell r="C794" t="str">
            <v>u</v>
          </cell>
          <cell r="D794">
            <v>169.02155073057202</v>
          </cell>
        </row>
        <row r="795">
          <cell r="A795" t="str">
            <v>re.090</v>
          </cell>
          <cell r="B795" t="str">
            <v>Cajas de derivación trifásica RBT</v>
          </cell>
          <cell r="C795" t="str">
            <v>u</v>
          </cell>
          <cell r="D795">
            <v>2240.3171227755729</v>
          </cell>
        </row>
        <row r="796">
          <cell r="A796" t="str">
            <v>re.095</v>
          </cell>
          <cell r="B796" t="str">
            <v>Gabinete estanco PVC 600x600x225 c/cerrad. AºPº</v>
          </cell>
          <cell r="C796" t="str">
            <v>u</v>
          </cell>
          <cell r="D796">
            <v>2383.5301037284844</v>
          </cell>
        </row>
        <row r="797">
          <cell r="A797" t="str">
            <v>re.100</v>
          </cell>
          <cell r="B797" t="str">
            <v>Juego de retensión completo</v>
          </cell>
          <cell r="C797" t="str">
            <v>u</v>
          </cell>
          <cell r="D797">
            <v>758.01303283333323</v>
          </cell>
        </row>
        <row r="798">
          <cell r="A798" t="str">
            <v>re.105</v>
          </cell>
          <cell r="B798" t="str">
            <v>Juego de suspensión completo</v>
          </cell>
          <cell r="C798" t="str">
            <v>u</v>
          </cell>
          <cell r="D798">
            <v>1390.095547445879</v>
          </cell>
        </row>
        <row r="799">
          <cell r="A799" t="str">
            <v>re.110</v>
          </cell>
          <cell r="B799" t="str">
            <v>Morseto de retensión - grampa peine</v>
          </cell>
          <cell r="C799" t="str">
            <v>gl</v>
          </cell>
          <cell r="D799">
            <v>16.70703130688182</v>
          </cell>
        </row>
        <row r="800">
          <cell r="A800" t="str">
            <v>re.115</v>
          </cell>
          <cell r="B800" t="str">
            <v>Morsa de retención PKR 10</v>
          </cell>
          <cell r="C800" t="str">
            <v>u</v>
          </cell>
          <cell r="D800">
            <v>108.69398014947819</v>
          </cell>
        </row>
        <row r="801">
          <cell r="A801" t="str">
            <v>rg.026</v>
          </cell>
          <cell r="B801" t="str">
            <v>Te normal E/F 63</v>
          </cell>
          <cell r="C801" t="str">
            <v>u</v>
          </cell>
          <cell r="D801">
            <v>208.25</v>
          </cell>
        </row>
        <row r="802">
          <cell r="A802" t="str">
            <v>rv.024</v>
          </cell>
          <cell r="B802" t="str">
            <v>Alas terminales</v>
          </cell>
          <cell r="C802" t="str">
            <v>u</v>
          </cell>
          <cell r="D802">
            <v>128.20962717171898</v>
          </cell>
        </row>
        <row r="803">
          <cell r="A803" t="str">
            <v>rv.036</v>
          </cell>
          <cell r="B803" t="str">
            <v>Equipo p/laboratorio y oficina</v>
          </cell>
          <cell r="C803" t="str">
            <v>gl</v>
          </cell>
          <cell r="D803">
            <v>104878.09889042674</v>
          </cell>
        </row>
        <row r="804">
          <cell r="A804" t="str">
            <v>rv.038</v>
          </cell>
          <cell r="B804" t="str">
            <v>Agregado zarand. Pétreo triturado  vial</v>
          </cell>
          <cell r="C804" t="str">
            <v>m3</v>
          </cell>
          <cell r="D804">
            <v>286.11612345604186</v>
          </cell>
        </row>
        <row r="805">
          <cell r="A805" t="str">
            <v>sa.003</v>
          </cell>
          <cell r="B805" t="str">
            <v>sopapa PVC diametro 50 mm recta cromada</v>
          </cell>
          <cell r="C805" t="str">
            <v>u</v>
          </cell>
          <cell r="D805">
            <v>29.898209640000001</v>
          </cell>
        </row>
        <row r="806">
          <cell r="A806" t="str">
            <v>sa.004</v>
          </cell>
          <cell r="B806" t="str">
            <v>sopapa PVC diametro 40 mm p/ducha</v>
          </cell>
          <cell r="C806" t="str">
            <v>u</v>
          </cell>
          <cell r="D806">
            <v>29.6000563228</v>
          </cell>
        </row>
        <row r="807">
          <cell r="A807" t="str">
            <v>sa.005</v>
          </cell>
          <cell r="B807" t="str">
            <v>curva PVC 90° 110 mm</v>
          </cell>
          <cell r="C807" t="str">
            <v>u</v>
          </cell>
          <cell r="D807">
            <v>57.127474560000003</v>
          </cell>
        </row>
        <row r="808">
          <cell r="A808" t="str">
            <v>sa.006</v>
          </cell>
          <cell r="B808" t="str">
            <v>ramal T PVC 110x110</v>
          </cell>
          <cell r="C808" t="str">
            <v>u</v>
          </cell>
          <cell r="D808">
            <v>61.839399377600003</v>
          </cell>
        </row>
        <row r="809">
          <cell r="A809" t="str">
            <v>sa.007</v>
          </cell>
          <cell r="B809" t="str">
            <v>curva PVC 45° diam. 50 mm</v>
          </cell>
          <cell r="C809" t="str">
            <v>u</v>
          </cell>
          <cell r="D809">
            <v>14.213537900826447</v>
          </cell>
        </row>
        <row r="810">
          <cell r="A810" t="str">
            <v>sa.008</v>
          </cell>
          <cell r="B810" t="str">
            <v>codo PVC a 90° diam. 50 mm</v>
          </cell>
          <cell r="C810" t="str">
            <v>u</v>
          </cell>
          <cell r="D810">
            <v>14.551428</v>
          </cell>
        </row>
        <row r="811">
          <cell r="A811" t="str">
            <v>sa.009</v>
          </cell>
          <cell r="B811" t="str">
            <v>codo PVC a 90° diam. 40 mm</v>
          </cell>
          <cell r="C811" t="str">
            <v>u</v>
          </cell>
          <cell r="D811">
            <v>8.7843549999999997</v>
          </cell>
        </row>
        <row r="812">
          <cell r="A812" t="str">
            <v>sa.010</v>
          </cell>
          <cell r="B812" t="str">
            <v>codo PVC a 45° diam. 40 mm</v>
          </cell>
          <cell r="C812" t="str">
            <v>u</v>
          </cell>
          <cell r="D812">
            <v>10.857951000000002</v>
          </cell>
        </row>
        <row r="813">
          <cell r="A813" t="str">
            <v>sa.011</v>
          </cell>
          <cell r="B813" t="str">
            <v>codo PVC a 90° 2.2 diam. 100 mm</v>
          </cell>
          <cell r="C813" t="str">
            <v>u</v>
          </cell>
          <cell r="D813">
            <v>14.756501000000002</v>
          </cell>
        </row>
        <row r="814">
          <cell r="A814" t="str">
            <v>sa.012</v>
          </cell>
          <cell r="B814" t="str">
            <v>sombrerete PVC diam. 100 mm</v>
          </cell>
          <cell r="C814" t="str">
            <v>u</v>
          </cell>
          <cell r="D814">
            <v>23.710599999999999</v>
          </cell>
        </row>
        <row r="815">
          <cell r="A815" t="str">
            <v>sa.014</v>
          </cell>
          <cell r="B815" t="str">
            <v>boca acceso PVC p/cocina</v>
          </cell>
          <cell r="C815" t="str">
            <v>u</v>
          </cell>
          <cell r="D815">
            <v>46.81818181818182</v>
          </cell>
        </row>
        <row r="816">
          <cell r="A816" t="str">
            <v>sa.015</v>
          </cell>
          <cell r="B816" t="str">
            <v>Bacha simple acero inox. 52 x 32x18</v>
          </cell>
          <cell r="C816" t="str">
            <v>u</v>
          </cell>
          <cell r="D816">
            <v>575.73561430222219</v>
          </cell>
        </row>
        <row r="817">
          <cell r="A817" t="str">
            <v>sa.016</v>
          </cell>
          <cell r="B817" t="str">
            <v>deposito p/mingitorio PVC 12 lts</v>
          </cell>
          <cell r="C817" t="str">
            <v>u</v>
          </cell>
          <cell r="D817">
            <v>188.78442609763545</v>
          </cell>
        </row>
        <row r="818">
          <cell r="A818" t="str">
            <v>sa.017</v>
          </cell>
          <cell r="B818" t="str">
            <v>mingitorio losa blanco</v>
          </cell>
          <cell r="C818" t="str">
            <v>u</v>
          </cell>
          <cell r="D818">
            <v>598.76033057851237</v>
          </cell>
        </row>
        <row r="819">
          <cell r="A819" t="str">
            <v>sa.018</v>
          </cell>
          <cell r="B819" t="str">
            <v xml:space="preserve">bidet losa </v>
          </cell>
          <cell r="C819" t="str">
            <v>u</v>
          </cell>
          <cell r="D819">
            <v>624.7933884297521</v>
          </cell>
        </row>
        <row r="820">
          <cell r="A820" t="str">
            <v>sa.019</v>
          </cell>
          <cell r="B820" t="str">
            <v>lavatorio 3 agujeros mediano de colgar</v>
          </cell>
          <cell r="C820" t="str">
            <v>u</v>
          </cell>
          <cell r="D820">
            <v>527</v>
          </cell>
        </row>
        <row r="821">
          <cell r="A821" t="str">
            <v>sa.025</v>
          </cell>
          <cell r="B821" t="str">
            <v>portarrollo losa embutir blanco</v>
          </cell>
          <cell r="C821" t="str">
            <v>u</v>
          </cell>
          <cell r="D821">
            <v>107</v>
          </cell>
        </row>
        <row r="822">
          <cell r="A822" t="str">
            <v>sa.026</v>
          </cell>
          <cell r="B822" t="str">
            <v>jabonera 7,5x15 embutir blanca</v>
          </cell>
          <cell r="C822" t="str">
            <v>u</v>
          </cell>
          <cell r="D822">
            <v>66</v>
          </cell>
        </row>
        <row r="823">
          <cell r="A823" t="str">
            <v>sa.027</v>
          </cell>
          <cell r="B823" t="str">
            <v>jabonera 15x15 embutir blanca</v>
          </cell>
          <cell r="C823" t="str">
            <v>u</v>
          </cell>
          <cell r="D823">
            <v>106</v>
          </cell>
        </row>
        <row r="824">
          <cell r="A824" t="str">
            <v>sa.028</v>
          </cell>
          <cell r="B824" t="str">
            <v>jabonera 15x15 c/agarradera emb. Blanca</v>
          </cell>
          <cell r="C824" t="str">
            <v>u</v>
          </cell>
          <cell r="D824">
            <v>117.36</v>
          </cell>
        </row>
        <row r="825">
          <cell r="A825" t="str">
            <v>sa.029</v>
          </cell>
          <cell r="B825" t="str">
            <v>toallero integral embutir</v>
          </cell>
          <cell r="C825" t="str">
            <v>u</v>
          </cell>
          <cell r="D825">
            <v>80.650000000000006</v>
          </cell>
        </row>
        <row r="826">
          <cell r="A826" t="str">
            <v>sa.030</v>
          </cell>
          <cell r="B826" t="str">
            <v>perchero simple embutir</v>
          </cell>
          <cell r="C826" t="str">
            <v>u</v>
          </cell>
          <cell r="D826">
            <v>28.070247933884296</v>
          </cell>
        </row>
        <row r="827">
          <cell r="A827" t="str">
            <v>sa.031</v>
          </cell>
          <cell r="B827" t="str">
            <v>reduccion PVC 3.2 63 x 50 mm</v>
          </cell>
          <cell r="C827" t="str">
            <v>u</v>
          </cell>
          <cell r="D827">
            <v>8.6308387164712261</v>
          </cell>
        </row>
        <row r="828">
          <cell r="A828" t="str">
            <v>sa.059</v>
          </cell>
          <cell r="B828" t="str">
            <v>adhesivo p/cañeria de PVC</v>
          </cell>
          <cell r="C828" t="str">
            <v>l</v>
          </cell>
          <cell r="D828">
            <v>126.00000000000001</v>
          </cell>
        </row>
        <row r="829">
          <cell r="A829" t="str">
            <v>sa.060</v>
          </cell>
          <cell r="B829" t="str">
            <v>caño polietileno K10 13 mm</v>
          </cell>
          <cell r="C829" t="str">
            <v>m</v>
          </cell>
          <cell r="D829">
            <v>6.5046153846153842</v>
          </cell>
        </row>
        <row r="830">
          <cell r="A830" t="str">
            <v>sa.061</v>
          </cell>
          <cell r="B830" t="str">
            <v>caño polietileno K10 19 mm</v>
          </cell>
          <cell r="C830" t="str">
            <v>m</v>
          </cell>
          <cell r="D830">
            <v>11.15076923076923</v>
          </cell>
        </row>
        <row r="831">
          <cell r="A831" t="str">
            <v>sa.070</v>
          </cell>
          <cell r="B831" t="str">
            <v>caño H-3 tricapa 13 mm</v>
          </cell>
          <cell r="C831" t="str">
            <v>m</v>
          </cell>
          <cell r="D831">
            <v>16.420314049586775</v>
          </cell>
        </row>
        <row r="832">
          <cell r="A832" t="str">
            <v>sa.086</v>
          </cell>
          <cell r="B832" t="str">
            <v>caño PVC 2.2 p/ventil. diam. 100mm x 3m</v>
          </cell>
          <cell r="C832" t="str">
            <v>m</v>
          </cell>
          <cell r="D832">
            <v>55.961407193541007</v>
          </cell>
        </row>
        <row r="833">
          <cell r="A833" t="str">
            <v>sa.087</v>
          </cell>
          <cell r="B833" t="str">
            <v>caño PVC 3.2 p/desague cloacal 0.040 x 4 m.</v>
          </cell>
          <cell r="C833" t="str">
            <v>m</v>
          </cell>
          <cell r="D833">
            <v>47.2</v>
          </cell>
        </row>
        <row r="834">
          <cell r="A834" t="str">
            <v>sa.088</v>
          </cell>
          <cell r="B834" t="str">
            <v>caño PVC 3.2 p/desague cloacal 0.050 x 4 m.</v>
          </cell>
          <cell r="C834" t="str">
            <v>m</v>
          </cell>
          <cell r="D834">
            <v>56.4</v>
          </cell>
        </row>
        <row r="835">
          <cell r="A835" t="str">
            <v>sa.107</v>
          </cell>
          <cell r="B835" t="str">
            <v>codo IPS 13 mm</v>
          </cell>
          <cell r="C835" t="str">
            <v>u</v>
          </cell>
          <cell r="D835">
            <v>2.6047933884297523</v>
          </cell>
        </row>
        <row r="836">
          <cell r="A836" t="str">
            <v>sa.109</v>
          </cell>
          <cell r="B836" t="str">
            <v>codo IPS 25 mm</v>
          </cell>
          <cell r="C836" t="str">
            <v>u</v>
          </cell>
          <cell r="D836">
            <v>8.6826446280991743</v>
          </cell>
        </row>
        <row r="837">
          <cell r="A837" t="str">
            <v>sa.139</v>
          </cell>
          <cell r="B837" t="str">
            <v>grampa sujeccion lavatorio</v>
          </cell>
          <cell r="C837" t="str">
            <v>u</v>
          </cell>
          <cell r="D837">
            <v>6.5052440123946003</v>
          </cell>
        </row>
        <row r="838">
          <cell r="A838" t="str">
            <v>sa.140</v>
          </cell>
          <cell r="B838" t="str">
            <v>tornillo bronce p/inodoro</v>
          </cell>
          <cell r="C838" t="str">
            <v>u</v>
          </cell>
          <cell r="D838">
            <v>6.5052440123946003</v>
          </cell>
        </row>
        <row r="839">
          <cell r="A839" t="str">
            <v>sa.145</v>
          </cell>
          <cell r="B839" t="str">
            <v>tapa ciega boca acceso cocina bce.</v>
          </cell>
          <cell r="C839" t="str">
            <v>u</v>
          </cell>
          <cell r="D839">
            <v>47.277000000000001</v>
          </cell>
        </row>
        <row r="840">
          <cell r="A840" t="str">
            <v>sa.150</v>
          </cell>
          <cell r="B840" t="str">
            <v>rejilla bronce 15x15 c/marco</v>
          </cell>
          <cell r="C840" t="str">
            <v>u</v>
          </cell>
          <cell r="D840">
            <v>121.88</v>
          </cell>
        </row>
        <row r="841">
          <cell r="A841" t="str">
            <v>sa.190</v>
          </cell>
          <cell r="B841" t="str">
            <v>union doble conica IPS 3/4"</v>
          </cell>
          <cell r="C841" t="str">
            <v>u</v>
          </cell>
          <cell r="D841">
            <v>10.419173553719009</v>
          </cell>
        </row>
        <row r="842">
          <cell r="A842" t="str">
            <v>sa.201</v>
          </cell>
          <cell r="B842" t="str">
            <v>tee IPS 13 mm</v>
          </cell>
          <cell r="C842" t="str">
            <v>u</v>
          </cell>
          <cell r="D842">
            <v>3.8030769230769232</v>
          </cell>
        </row>
        <row r="843">
          <cell r="A843" t="str">
            <v>sa.202</v>
          </cell>
          <cell r="B843" t="str">
            <v>tee IPS 25 mm</v>
          </cell>
          <cell r="C843" t="str">
            <v>u</v>
          </cell>
          <cell r="D843">
            <v>11.409230769230771</v>
          </cell>
        </row>
        <row r="844">
          <cell r="A844" t="str">
            <v>sa.235</v>
          </cell>
          <cell r="B844" t="str">
            <v>chicote flexible PVC 35 cm</v>
          </cell>
          <cell r="C844" t="str">
            <v>u</v>
          </cell>
          <cell r="D844">
            <v>18.54</v>
          </cell>
        </row>
        <row r="845">
          <cell r="A845" t="str">
            <v>sa.236</v>
          </cell>
          <cell r="B845" t="str">
            <v>juego lavatorio c/pico mezclador Cr.Y</v>
          </cell>
          <cell r="C845" t="str">
            <v>u</v>
          </cell>
          <cell r="D845">
            <v>851.61822077524573</v>
          </cell>
        </row>
        <row r="846">
          <cell r="A846" t="str">
            <v>sa.237</v>
          </cell>
          <cell r="B846" t="str">
            <v>juego bidet Cr. Y</v>
          </cell>
          <cell r="C846" t="str">
            <v>u</v>
          </cell>
          <cell r="D846">
            <v>896.52704640873401</v>
          </cell>
        </row>
        <row r="847">
          <cell r="A847" t="str">
            <v>sa.238</v>
          </cell>
          <cell r="B847" t="str">
            <v>juego cocina pico movil embutir/mesada CrY</v>
          </cell>
          <cell r="C847" t="str">
            <v>u</v>
          </cell>
          <cell r="D847">
            <v>760.50350000000003</v>
          </cell>
        </row>
        <row r="848">
          <cell r="A848" t="str">
            <v>sa.243</v>
          </cell>
          <cell r="B848" t="str">
            <v>llave de paso de bronce 0.013</v>
          </cell>
          <cell r="C848" t="str">
            <v>u</v>
          </cell>
          <cell r="D848">
            <v>103.71443073660002</v>
          </cell>
        </row>
        <row r="849">
          <cell r="A849" t="str">
            <v>sa.248</v>
          </cell>
          <cell r="B849" t="str">
            <v>llave maestra bronce 1/2"</v>
          </cell>
          <cell r="C849" t="str">
            <v>u</v>
          </cell>
          <cell r="D849">
            <v>135.622552125</v>
          </cell>
        </row>
        <row r="850">
          <cell r="A850" t="str">
            <v>sa.249</v>
          </cell>
          <cell r="B850" t="str">
            <v>llave maestra bronce 3/4"</v>
          </cell>
          <cell r="C850" t="str">
            <v>u</v>
          </cell>
          <cell r="D850">
            <v>150.37372379999999</v>
          </cell>
        </row>
        <row r="851">
          <cell r="A851" t="str">
            <v>sa.265</v>
          </cell>
          <cell r="B851" t="str">
            <v>reja hierro fundido 20x20 c/marco</v>
          </cell>
          <cell r="C851" t="str">
            <v>u</v>
          </cell>
          <cell r="D851">
            <v>59.784999999999997</v>
          </cell>
        </row>
        <row r="852">
          <cell r="A852" t="str">
            <v>sa.271</v>
          </cell>
          <cell r="B852" t="str">
            <v>canilla bronce riego c/manga 3/4" ref.</v>
          </cell>
          <cell r="C852" t="str">
            <v>u</v>
          </cell>
          <cell r="D852">
            <v>186.76</v>
          </cell>
        </row>
        <row r="853">
          <cell r="A853" t="str">
            <v>sa.283</v>
          </cell>
          <cell r="B853" t="str">
            <v>conexión p/tanque 3/4" completo</v>
          </cell>
          <cell r="C853" t="str">
            <v>u</v>
          </cell>
          <cell r="D853">
            <v>35.537190082644628</v>
          </cell>
        </row>
        <row r="854">
          <cell r="A854" t="str">
            <v>sa.284</v>
          </cell>
          <cell r="B854" t="str">
            <v>Flotante completo para tanque 1/2" Alta presión</v>
          </cell>
          <cell r="C854" t="str">
            <v>u</v>
          </cell>
          <cell r="D854">
            <v>83.71</v>
          </cell>
        </row>
        <row r="855">
          <cell r="A855" t="str">
            <v>sa.287</v>
          </cell>
          <cell r="B855" t="str">
            <v>llave de limpieza bronce 3/4"</v>
          </cell>
          <cell r="C855" t="str">
            <v>u</v>
          </cell>
          <cell r="D855">
            <v>84.786998220000001</v>
          </cell>
        </row>
        <row r="856">
          <cell r="A856" t="str">
            <v>sa.288</v>
          </cell>
          <cell r="B856" t="str">
            <v>ventilacion p/tanque PVC 1"</v>
          </cell>
          <cell r="C856" t="str">
            <v>u</v>
          </cell>
          <cell r="D856">
            <v>13.125658740000002</v>
          </cell>
        </row>
        <row r="857">
          <cell r="A857" t="str">
            <v>sa.292</v>
          </cell>
          <cell r="B857" t="str">
            <v>Mesada granito reconst. gris e= 4 cm.</v>
          </cell>
          <cell r="C857" t="str">
            <v>m2</v>
          </cell>
          <cell r="D857">
            <v>950.41</v>
          </cell>
        </row>
        <row r="858">
          <cell r="A858" t="str">
            <v>sa.293</v>
          </cell>
          <cell r="B858" t="str">
            <v>Mesada granito reconst. Negro  e=4cm.</v>
          </cell>
          <cell r="C858" t="str">
            <v>m2</v>
          </cell>
          <cell r="D858">
            <v>1090.9100000000001</v>
          </cell>
        </row>
        <row r="859">
          <cell r="A859" t="str">
            <v>sa.296</v>
          </cell>
          <cell r="B859" t="str">
            <v>Mármoles Importados Granit. e=2cm Brasil</v>
          </cell>
          <cell r="C859" t="str">
            <v>m2</v>
          </cell>
          <cell r="D859">
            <v>2747.6687383996718</v>
          </cell>
        </row>
        <row r="860">
          <cell r="A860" t="str">
            <v>sa.297</v>
          </cell>
          <cell r="B860" t="str">
            <v>Mármol de Carrara</v>
          </cell>
          <cell r="C860" t="str">
            <v>m2</v>
          </cell>
          <cell r="D860">
            <v>3232.5863483571429</v>
          </cell>
        </row>
        <row r="861">
          <cell r="A861" t="str">
            <v>sa.298</v>
          </cell>
          <cell r="B861" t="str">
            <v>Pulido de mosaicos</v>
          </cell>
          <cell r="C861" t="str">
            <v>m2</v>
          </cell>
          <cell r="D861">
            <v>41.32</v>
          </cell>
        </row>
        <row r="862">
          <cell r="A862" t="str">
            <v>sa.299</v>
          </cell>
          <cell r="B862" t="str">
            <v>Mesada granito reconst. Blanca e=4cm.</v>
          </cell>
          <cell r="C862" t="str">
            <v>m2</v>
          </cell>
          <cell r="D862">
            <v>1280.99</v>
          </cell>
        </row>
        <row r="863">
          <cell r="A863" t="str">
            <v>sa.350</v>
          </cell>
          <cell r="B863" t="str">
            <v>Jabonera blanco adhesivo s/pegamento</v>
          </cell>
          <cell r="C863" t="str">
            <v>u</v>
          </cell>
          <cell r="D863">
            <v>35.561983471074385</v>
          </cell>
        </row>
        <row r="864">
          <cell r="A864" t="str">
            <v>sa.351</v>
          </cell>
          <cell r="B864" t="str">
            <v>Portavaso blanco adhesivo s/pegamento</v>
          </cell>
          <cell r="C864" t="str">
            <v>u</v>
          </cell>
          <cell r="D864">
            <v>38.247933884297524</v>
          </cell>
        </row>
        <row r="865">
          <cell r="A865" t="str">
            <v>so.005</v>
          </cell>
          <cell r="B865" t="str">
            <v>Mosaico granítico 30x30 claro</v>
          </cell>
          <cell r="C865" t="str">
            <v>m2</v>
          </cell>
          <cell r="D865">
            <v>152.88999999999999</v>
          </cell>
        </row>
        <row r="866">
          <cell r="A866" t="str">
            <v>so.006</v>
          </cell>
          <cell r="B866" t="str">
            <v>mosaico calcareo gris</v>
          </cell>
          <cell r="C866" t="str">
            <v>m2</v>
          </cell>
          <cell r="D866">
            <v>76.03</v>
          </cell>
        </row>
        <row r="867">
          <cell r="A867" t="str">
            <v>so.009</v>
          </cell>
          <cell r="B867" t="str">
            <v>Baldosa roja 20x20 tipo azotea</v>
          </cell>
          <cell r="C867" t="str">
            <v>m2</v>
          </cell>
          <cell r="D867">
            <v>58.292770656978</v>
          </cell>
        </row>
        <row r="868">
          <cell r="A868" t="str">
            <v>so.010</v>
          </cell>
          <cell r="B868" t="str">
            <v>Zócalo granítico claro 10x30</v>
          </cell>
          <cell r="C868" t="str">
            <v>m</v>
          </cell>
          <cell r="D868">
            <v>41.28</v>
          </cell>
        </row>
        <row r="869">
          <cell r="A869" t="str">
            <v>so.011</v>
          </cell>
          <cell r="B869" t="str">
            <v>Zócalo granítico gris 10 x 30</v>
          </cell>
          <cell r="C869" t="str">
            <v>m</v>
          </cell>
          <cell r="D869">
            <v>33.06</v>
          </cell>
        </row>
        <row r="870">
          <cell r="A870" t="str">
            <v>so.012</v>
          </cell>
          <cell r="B870" t="str">
            <v>Zócalo calcareo amarillo o rojo</v>
          </cell>
          <cell r="C870" t="str">
            <v>m</v>
          </cell>
          <cell r="D870">
            <v>32.694187500000005</v>
          </cell>
        </row>
        <row r="871">
          <cell r="A871" t="str">
            <v>so.013</v>
          </cell>
          <cell r="B871" t="str">
            <v>zocalo calcareo gris</v>
          </cell>
          <cell r="C871" t="str">
            <v>m</v>
          </cell>
          <cell r="D871">
            <v>32.694187500000005</v>
          </cell>
        </row>
        <row r="872">
          <cell r="A872" t="str">
            <v>so.014</v>
          </cell>
          <cell r="B872" t="str">
            <v>Zócalo línea color negro o rojo</v>
          </cell>
          <cell r="C872" t="str">
            <v>m</v>
          </cell>
          <cell r="D872">
            <v>36.36</v>
          </cell>
        </row>
        <row r="873">
          <cell r="A873" t="str">
            <v>so.015</v>
          </cell>
          <cell r="B873" t="str">
            <v>Mosaico granítico línea color rojo o negro</v>
          </cell>
          <cell r="C873" t="str">
            <v>m2</v>
          </cell>
          <cell r="D873">
            <v>110.74380165289257</v>
          </cell>
        </row>
        <row r="874">
          <cell r="A874" t="str">
            <v>so.030</v>
          </cell>
          <cell r="B874" t="str">
            <v>Cerámico esmaltado 20x20</v>
          </cell>
          <cell r="C874" t="str">
            <v>m2</v>
          </cell>
          <cell r="D874">
            <v>69.537994368293781</v>
          </cell>
        </row>
        <row r="875">
          <cell r="A875">
            <v>69.5379638671875</v>
          </cell>
          <cell r="B875">
            <v>69.5379638671875</v>
          </cell>
          <cell r="C875">
            <v>69.5379638671875</v>
          </cell>
          <cell r="D875">
            <v>69.5379638671875</v>
          </cell>
        </row>
        <row r="876">
          <cell r="A876">
            <v>69.5379638671875</v>
          </cell>
          <cell r="B876">
            <v>69.5379638671875</v>
          </cell>
          <cell r="C876">
            <v>69.5379638671875</v>
          </cell>
          <cell r="D876">
            <v>69.5379638671875</v>
          </cell>
        </row>
        <row r="877">
          <cell r="A877">
            <v>69.5379638671875</v>
          </cell>
          <cell r="B877">
            <v>69.5379638671875</v>
          </cell>
          <cell r="C877">
            <v>69.5379638671875</v>
          </cell>
          <cell r="D877">
            <v>69.5379638671875</v>
          </cell>
        </row>
        <row r="878">
          <cell r="A878" t="str">
            <v>vi.006</v>
          </cell>
          <cell r="B878" t="str">
            <v>vidrio transparente 6 mm</v>
          </cell>
          <cell r="C878" t="str">
            <v>m2</v>
          </cell>
          <cell r="D878">
            <v>305.28925619834712</v>
          </cell>
        </row>
        <row r="879">
          <cell r="A879" t="str">
            <v>vi.007</v>
          </cell>
          <cell r="B879" t="str">
            <v>vidrio armado</v>
          </cell>
          <cell r="C879" t="str">
            <v>m2</v>
          </cell>
          <cell r="D879">
            <v>421.73553719008265</v>
          </cell>
        </row>
        <row r="880">
          <cell r="A880" t="str">
            <v>vi.008</v>
          </cell>
          <cell r="B880" t="str">
            <v>blindex 10 mm</v>
          </cell>
          <cell r="C880" t="str">
            <v>m2</v>
          </cell>
          <cell r="D880">
            <v>923.96694214876038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registro"/>
      <sheetName val="insumos1"/>
      <sheetName val="Precios"/>
      <sheetName val="cómputos"/>
      <sheetName val="movilización"/>
      <sheetName val="Limpieza"/>
      <sheetName val="apertura pista"/>
      <sheetName val="excavación"/>
      <sheetName val="terraplenes"/>
      <sheetName val="geotextil"/>
      <sheetName val="colchonetas 23"/>
      <sheetName val="gaviones"/>
      <sheetName val="auxiliar flete"/>
      <sheetName val="presupuesto"/>
      <sheetName val="plan y curva"/>
    </sheetNames>
    <sheetDataSet>
      <sheetData sheetId="0"/>
      <sheetData sheetId="1"/>
      <sheetData sheetId="2"/>
      <sheetData sheetId="3">
        <row r="6">
          <cell r="B6" t="str">
            <v>eq.008</v>
          </cell>
          <cell r="C6" t="str">
            <v>RETROEXCAVADORA 87 H.P. (HS)</v>
          </cell>
          <cell r="D6">
            <v>762.03784489380223</v>
          </cell>
          <cell r="E6">
            <v>800.13973713849236</v>
          </cell>
        </row>
        <row r="7">
          <cell r="B7" t="str">
            <v>eq.010</v>
          </cell>
          <cell r="C7" t="str">
            <v>MOTONIVELADORA (HS)</v>
          </cell>
          <cell r="D7">
            <v>1129.3808404182428</v>
          </cell>
          <cell r="E7">
            <v>1185.849882439155</v>
          </cell>
        </row>
        <row r="8">
          <cell r="B8" t="str">
            <v>eq.012</v>
          </cell>
          <cell r="C8" t="str">
            <v>CAMIÓN VOLCADOR 140 H.P. (HS)</v>
          </cell>
          <cell r="D8">
            <v>913.5377320694073</v>
          </cell>
          <cell r="E8">
            <v>959.21461867287769</v>
          </cell>
        </row>
        <row r="9">
          <cell r="B9" t="str">
            <v>eq.014</v>
          </cell>
          <cell r="C9" t="str">
            <v>PALA CARGADORA 140 H.P.(HS)</v>
          </cell>
          <cell r="D9">
            <v>960.7410594098011</v>
          </cell>
          <cell r="E9">
            <v>1008.7781123802912</v>
          </cell>
        </row>
        <row r="10">
          <cell r="B10" t="str">
            <v>eq.016</v>
          </cell>
          <cell r="C10" t="str">
            <v>RODILLO NEUMÁTICO AUTOPROPULSADO 70 HP(HS)</v>
          </cell>
          <cell r="D10">
            <v>518.26578917698691</v>
          </cell>
          <cell r="E10">
            <v>544.17907863583628</v>
          </cell>
        </row>
        <row r="11">
          <cell r="B11" t="str">
            <v>eq.018</v>
          </cell>
          <cell r="C11" t="str">
            <v>VIBROCOMPACTADOR AUTOPROPULSADO 120 HP (HS)</v>
          </cell>
          <cell r="D11">
            <v>815.57274526633933</v>
          </cell>
          <cell r="E11">
            <v>856.35138252965635</v>
          </cell>
        </row>
        <row r="12">
          <cell r="B12" t="str">
            <v>eq.030</v>
          </cell>
          <cell r="C12" t="str">
            <v>CAMIÓN CON ACOPLADO 15M3 312 H.P.</v>
          </cell>
          <cell r="D12">
            <v>1530.9953408734407</v>
          </cell>
          <cell r="E12">
            <v>1607.5451079171128</v>
          </cell>
        </row>
        <row r="13">
          <cell r="B13" t="str">
            <v>eq.105</v>
          </cell>
          <cell r="C13" t="str">
            <v>RETROEXCAVADORA S/ORUGA 140 HP 0,80M3 (CAT 320)(HS)</v>
          </cell>
          <cell r="D13">
            <v>860.06449833804686</v>
          </cell>
          <cell r="E13">
            <v>903.06772325494921</v>
          </cell>
        </row>
        <row r="14">
          <cell r="B14" t="str">
            <v>mo.001</v>
          </cell>
          <cell r="C14" t="str">
            <v>OFICIAL ESPECIALIZADO</v>
          </cell>
          <cell r="D14">
            <v>127.88602563636364</v>
          </cell>
          <cell r="E14">
            <v>134.28032691818183</v>
          </cell>
        </row>
        <row r="15">
          <cell r="B15" t="str">
            <v>mo.002</v>
          </cell>
          <cell r="C15" t="str">
            <v>OFICIAL</v>
          </cell>
          <cell r="D15">
            <v>109.11000763636363</v>
          </cell>
          <cell r="E15">
            <v>114.56550801818182</v>
          </cell>
        </row>
        <row r="16">
          <cell r="B16" t="str">
            <v>mo.003</v>
          </cell>
          <cell r="C16" t="str">
            <v>MEDIO OFICIAL</v>
          </cell>
          <cell r="D16">
            <v>100.66959163636363</v>
          </cell>
          <cell r="E16">
            <v>105.70307121818182</v>
          </cell>
        </row>
        <row r="17">
          <cell r="B17" t="str">
            <v>mo.004</v>
          </cell>
          <cell r="C17" t="str">
            <v>AYUDANTE</v>
          </cell>
          <cell r="D17">
            <v>92.483169636363627</v>
          </cell>
          <cell r="E17">
            <v>97.107328118181812</v>
          </cell>
        </row>
        <row r="18">
          <cell r="B18" t="str">
            <v>ar.010</v>
          </cell>
          <cell r="C18" t="str">
            <v>PIEDRA BOLA</v>
          </cell>
          <cell r="D18">
            <v>311.62699991041626</v>
          </cell>
          <cell r="E18">
            <v>327.2083499059371</v>
          </cell>
        </row>
        <row r="19">
          <cell r="B19" t="str">
            <v>rv.016</v>
          </cell>
          <cell r="C19" t="str">
            <v>GAVION DE 4,00 X 1,00 X 1,00 MTS.</v>
          </cell>
          <cell r="D19">
            <v>1931.5073001166413</v>
          </cell>
          <cell r="E19">
            <v>2028.0826651224734</v>
          </cell>
        </row>
        <row r="20">
          <cell r="B20" t="str">
            <v>rv.019</v>
          </cell>
          <cell r="C20" t="str">
            <v>COLCHONETAS DE 4,00 X 2,00 X 0,17 MTS.</v>
          </cell>
          <cell r="D20">
            <v>1263.1959608986435</v>
          </cell>
          <cell r="E20">
            <v>1326.3557589435757</v>
          </cell>
        </row>
        <row r="21">
          <cell r="B21" t="str">
            <v>rv.020</v>
          </cell>
          <cell r="C21" t="str">
            <v>MALLA GEOTEXTIL 150 GRS./M2</v>
          </cell>
          <cell r="D21">
            <v>21.995235310882386</v>
          </cell>
          <cell r="E21">
            <v>23.094997076426505</v>
          </cell>
        </row>
        <row r="22">
          <cell r="B22" t="str">
            <v>eq.028</v>
          </cell>
          <cell r="C22" t="str">
            <v>BOMBA A EXPLOSIÓN 5 H. P. HONDA WB 30 XT</v>
          </cell>
          <cell r="D22">
            <v>21.350379812904844</v>
          </cell>
          <cell r="E22">
            <v>22.417898803550088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17"/>
      <sheetName val="AGOSTO17"/>
    </sheetNames>
    <sheetDataSet>
      <sheetData sheetId="0" refreshError="1"/>
      <sheetData sheetId="1">
        <row r="7">
          <cell r="C7" t="str">
            <v>AGOSTO 2017</v>
          </cell>
        </row>
        <row r="11">
          <cell r="B11" t="str">
            <v>ac.002</v>
          </cell>
          <cell r="C11" t="str">
            <v>ALAMBRE DE PUAS X 500 M.</v>
          </cell>
          <cell r="D11" t="str">
            <v>rollo</v>
          </cell>
          <cell r="E11">
            <v>1553.5881958109408</v>
          </cell>
        </row>
        <row r="12">
          <cell r="B12" t="str">
            <v>ac.009</v>
          </cell>
          <cell r="C12" t="str">
            <v>HIERRO TORSIONADO DIAM. 4,2MM</v>
          </cell>
          <cell r="D12" t="str">
            <v>kg</v>
          </cell>
          <cell r="E12">
            <v>26.294112254777399</v>
          </cell>
        </row>
        <row r="13">
          <cell r="B13" t="str">
            <v>ac.010</v>
          </cell>
          <cell r="C13" t="str">
            <v>HIERRO TORSIONADO DIAM. 6MM</v>
          </cell>
          <cell r="D13" t="str">
            <v>kg</v>
          </cell>
          <cell r="E13">
            <v>23.632456483718105</v>
          </cell>
        </row>
        <row r="14">
          <cell r="B14" t="str">
            <v>ac.011</v>
          </cell>
          <cell r="C14" t="str">
            <v>HIERRO TORSIONADO DIAM. 8MM</v>
          </cell>
          <cell r="D14" t="str">
            <v>kg</v>
          </cell>
          <cell r="E14">
            <v>24.153989895533449</v>
          </cell>
        </row>
        <row r="15">
          <cell r="B15" t="str">
            <v>ac.012</v>
          </cell>
          <cell r="C15" t="str">
            <v>HIERRO TORSIONADO DIAM. 12MM</v>
          </cell>
          <cell r="D15" t="str">
            <v>kg</v>
          </cell>
          <cell r="E15">
            <v>22.922802059734856</v>
          </cell>
        </row>
        <row r="16">
          <cell r="B16" t="str">
            <v>ac.013</v>
          </cell>
          <cell r="C16" t="str">
            <v>HIERRO TORSIONADO DIAM. 16MM</v>
          </cell>
          <cell r="D16" t="str">
            <v>kg</v>
          </cell>
          <cell r="E16">
            <v>24.160303365026518</v>
          </cell>
        </row>
        <row r="17">
          <cell r="B17" t="str">
            <v>ac.014</v>
          </cell>
          <cell r="C17" t="str">
            <v>HIERRO LISO HERRERO DE 10 MM.</v>
          </cell>
          <cell r="D17" t="str">
            <v>kg</v>
          </cell>
          <cell r="E17">
            <v>25.561386887022241</v>
          </cell>
        </row>
        <row r="18">
          <cell r="B18" t="str">
            <v>ac.015</v>
          </cell>
          <cell r="C18" t="str">
            <v>HIERRO MEJORADO DE 10 MM.</v>
          </cell>
          <cell r="D18" t="str">
            <v>kg</v>
          </cell>
          <cell r="E18">
            <v>23.674755492705732</v>
          </cell>
        </row>
        <row r="19">
          <cell r="B19" t="str">
            <v>ac.016</v>
          </cell>
          <cell r="C19" t="str">
            <v>ACERO EN BARRAS 10 MM</v>
          </cell>
          <cell r="D19" t="str">
            <v>tn</v>
          </cell>
          <cell r="E19">
            <v>21804.712664707102</v>
          </cell>
        </row>
        <row r="20">
          <cell r="B20" t="str">
            <v>ac.029</v>
          </cell>
          <cell r="C20" t="str">
            <v>ELECTRODOS 2,5 MM</v>
          </cell>
          <cell r="D20" t="str">
            <v>kg</v>
          </cell>
          <cell r="E20">
            <v>55.245998259468386</v>
          </cell>
        </row>
        <row r="21">
          <cell r="B21" t="str">
            <v>ac.030</v>
          </cell>
          <cell r="C21" t="str">
            <v>MALLA SIMA R92</v>
          </cell>
          <cell r="D21" t="str">
            <v>kg</v>
          </cell>
          <cell r="E21">
            <v>40.944036909803359</v>
          </cell>
        </row>
        <row r="22">
          <cell r="B22" t="str">
            <v>ac.034</v>
          </cell>
          <cell r="C22" t="str">
            <v>METAL DESPLEGADO 0.75MX2.00M.</v>
          </cell>
          <cell r="D22" t="str">
            <v>u</v>
          </cell>
          <cell r="E22">
            <v>48.869654403661535</v>
          </cell>
        </row>
        <row r="23">
          <cell r="B23" t="str">
            <v>ac.040</v>
          </cell>
          <cell r="C23" t="str">
            <v>MALLA SIMA Q92</v>
          </cell>
          <cell r="D23" t="str">
            <v>kg</v>
          </cell>
          <cell r="E23">
            <v>35.726900421588375</v>
          </cell>
        </row>
        <row r="24">
          <cell r="B24" t="str">
            <v>ac.050</v>
          </cell>
          <cell r="C24" t="str">
            <v>CLAVOS P.P. 2"</v>
          </cell>
          <cell r="D24" t="str">
            <v>kg</v>
          </cell>
          <cell r="E24">
            <v>41.557193755750774</v>
          </cell>
        </row>
        <row r="25">
          <cell r="B25" t="str">
            <v>ac.051</v>
          </cell>
          <cell r="C25" t="str">
            <v>CLAVOS P.P. 2 1/2"</v>
          </cell>
          <cell r="D25" t="str">
            <v>kg</v>
          </cell>
          <cell r="E25">
            <v>39.042831874266469</v>
          </cell>
        </row>
        <row r="26">
          <cell r="B26" t="str">
            <v>ac.052</v>
          </cell>
          <cell r="C26" t="str">
            <v>CLAVOS P.P. 1"</v>
          </cell>
          <cell r="D26" t="str">
            <v>kg</v>
          </cell>
          <cell r="E26">
            <v>47.650604716577945</v>
          </cell>
        </row>
        <row r="27">
          <cell r="B27" t="str">
            <v>ac.053</v>
          </cell>
          <cell r="C27" t="str">
            <v>CLAVOS CABEZA DE PLOMO 3"</v>
          </cell>
          <cell r="D27" t="str">
            <v>kg</v>
          </cell>
          <cell r="E27">
            <v>78.641570786552165</v>
          </cell>
        </row>
        <row r="28">
          <cell r="B28" t="str">
            <v>ac.060</v>
          </cell>
          <cell r="C28" t="str">
            <v>ALAMBRE ROMBOIDAL 150X50X14</v>
          </cell>
          <cell r="D28" t="str">
            <v>m</v>
          </cell>
          <cell r="E28">
            <v>91.371976795884706</v>
          </cell>
        </row>
        <row r="29">
          <cell r="B29" t="str">
            <v>ac.061</v>
          </cell>
          <cell r="C29" t="str">
            <v>ALAMBRE NEGRO Nº16</v>
          </cell>
          <cell r="D29" t="str">
            <v>kg</v>
          </cell>
          <cell r="E29">
            <v>39.810820427097205</v>
          </cell>
        </row>
        <row r="30">
          <cell r="B30" t="str">
            <v>ac.062</v>
          </cell>
          <cell r="C30" t="str">
            <v>ALAMBRE NEGRO N°14</v>
          </cell>
          <cell r="D30" t="str">
            <v>kg</v>
          </cell>
          <cell r="E30">
            <v>39.422375148042278</v>
          </cell>
        </row>
        <row r="31">
          <cell r="B31" t="str">
            <v>ac.070</v>
          </cell>
          <cell r="C31" t="str">
            <v>ALAMBRE GALVANIZ. 16/14</v>
          </cell>
          <cell r="D31" t="str">
            <v>m</v>
          </cell>
          <cell r="E31">
            <v>2.0702517109765837</v>
          </cell>
        </row>
        <row r="32">
          <cell r="B32" t="str">
            <v>ac.071</v>
          </cell>
          <cell r="C32" t="str">
            <v>ALAMBRE GALVANIZ. 17/15</v>
          </cell>
          <cell r="D32" t="str">
            <v>m</v>
          </cell>
          <cell r="E32">
            <v>2.2400129698904663</v>
          </cell>
        </row>
        <row r="33">
          <cell r="B33" t="str">
            <v>ac.072</v>
          </cell>
          <cell r="C33" t="str">
            <v>ALAMBRE GALVANIZADO N° 14</v>
          </cell>
          <cell r="D33" t="str">
            <v>kg</v>
          </cell>
          <cell r="E33">
            <v>47.369438579011998</v>
          </cell>
        </row>
        <row r="34">
          <cell r="B34" t="str">
            <v>ac.073</v>
          </cell>
          <cell r="C34" t="str">
            <v>ALAMBRE TEJIDO 2" X 2 MTS 2"-200-10-14</v>
          </cell>
          <cell r="D34" t="str">
            <v>m</v>
          </cell>
          <cell r="E34">
            <v>137.03996669944203</v>
          </cell>
        </row>
        <row r="35">
          <cell r="B35" t="str">
            <v>ac.080</v>
          </cell>
          <cell r="C35" t="str">
            <v>HIERRO PLANCHUELA 1/2"X1/8"</v>
          </cell>
          <cell r="D35" t="str">
            <v>m</v>
          </cell>
          <cell r="E35">
            <v>9.3961123271083409</v>
          </cell>
        </row>
        <row r="36">
          <cell r="B36" t="str">
            <v>ac.081</v>
          </cell>
          <cell r="C36" t="str">
            <v>HIERRO PLANCHUELA 5/8"X1/8"</v>
          </cell>
          <cell r="D36" t="str">
            <v>m</v>
          </cell>
          <cell r="E36">
            <v>11.028926258453218</v>
          </cell>
        </row>
        <row r="37">
          <cell r="B37" t="str">
            <v>ac.089</v>
          </cell>
          <cell r="C37" t="str">
            <v>GANCHO "J" P/CHAPA GALVANIZADA DE 0,50</v>
          </cell>
          <cell r="D37" t="str">
            <v>u</v>
          </cell>
          <cell r="E37">
            <v>5.747266702636427</v>
          </cell>
        </row>
        <row r="38">
          <cell r="B38" t="str">
            <v>ac.090</v>
          </cell>
          <cell r="C38" t="str">
            <v>GANCHO P/ALAMBRE TEJIDO 3/8"X200 MM</v>
          </cell>
          <cell r="D38" t="str">
            <v>u</v>
          </cell>
          <cell r="E38">
            <v>14.819301172576072</v>
          </cell>
        </row>
        <row r="39">
          <cell r="B39" t="str">
            <v>ac.091</v>
          </cell>
          <cell r="C39" t="str">
            <v>TORNIQUETAS Nº7 AEREA</v>
          </cell>
          <cell r="D39" t="str">
            <v>u</v>
          </cell>
          <cell r="E39">
            <v>63.805679507921376</v>
          </cell>
        </row>
        <row r="40">
          <cell r="B40" t="str">
            <v>ac.092</v>
          </cell>
          <cell r="C40" t="str">
            <v>TIRAFONDO 6,5 MM X 3"</v>
          </cell>
          <cell r="D40" t="str">
            <v>u</v>
          </cell>
          <cell r="E40">
            <v>4.0502196246417066</v>
          </cell>
        </row>
        <row r="41">
          <cell r="B41" t="str">
            <v>ac.093</v>
          </cell>
          <cell r="C41" t="str">
            <v>ACERO P/PRETENS. Ø 7 MM</v>
          </cell>
          <cell r="D41" t="str">
            <v>tn</v>
          </cell>
          <cell r="E41">
            <v>28488.351893784475</v>
          </cell>
        </row>
        <row r="42">
          <cell r="B42" t="str">
            <v>ac.100</v>
          </cell>
          <cell r="C42" t="str">
            <v>HIERRO TORSIONADO DIAM. 20MM</v>
          </cell>
          <cell r="D42" t="str">
            <v>kg</v>
          </cell>
          <cell r="E42">
            <v>23.777871482844162</v>
          </cell>
        </row>
        <row r="43">
          <cell r="B43" t="str">
            <v>ac.101</v>
          </cell>
          <cell r="C43" t="str">
            <v>HIERRO TORSIONADO DE 14MM</v>
          </cell>
          <cell r="D43" t="str">
            <v>kg</v>
          </cell>
          <cell r="E43">
            <v>23.482414526020147</v>
          </cell>
        </row>
        <row r="44">
          <cell r="B44" t="str">
            <v>ac.102</v>
          </cell>
          <cell r="C44" t="str">
            <v>HIERRO LISO HERRERO DE 6 MM - 12 MTS</v>
          </cell>
          <cell r="D44" t="str">
            <v>barra</v>
          </cell>
          <cell r="E44">
            <v>69.903184816471068</v>
          </cell>
        </row>
        <row r="45">
          <cell r="B45" t="str">
            <v>ac.103</v>
          </cell>
          <cell r="C45" t="str">
            <v>HIERRO LISO HERRERO DE 8 MM - 12 MTS</v>
          </cell>
          <cell r="D45" t="str">
            <v>barra</v>
          </cell>
          <cell r="E45">
            <v>120.61074483796847</v>
          </cell>
        </row>
        <row r="46">
          <cell r="B46" t="str">
            <v>ac.104</v>
          </cell>
          <cell r="C46" t="str">
            <v>HIERRO LISO HERRERO DE 12 MM - 12 MTS</v>
          </cell>
          <cell r="D46" t="str">
            <v>barra</v>
          </cell>
          <cell r="E46">
            <v>267.87093212947912</v>
          </cell>
        </row>
        <row r="47">
          <cell r="B47" t="str">
            <v>ac.105</v>
          </cell>
          <cell r="C47" t="str">
            <v>HIERRO LISO HERRERO DE 16 MM - 12 MTS</v>
          </cell>
          <cell r="D47" t="str">
            <v>barra</v>
          </cell>
          <cell r="E47">
            <v>469.13974921804572</v>
          </cell>
        </row>
        <row r="48">
          <cell r="B48" t="str">
            <v>ac.106</v>
          </cell>
          <cell r="C48" t="str">
            <v>ELECTRODOS 3,25MM CONARCO PUNTA AZUL</v>
          </cell>
          <cell r="D48" t="str">
            <v>kg</v>
          </cell>
          <cell r="E48">
            <v>76.874413043182528</v>
          </cell>
        </row>
        <row r="49">
          <cell r="B49" t="str">
            <v>ac.107</v>
          </cell>
          <cell r="C49" t="str">
            <v>ELECTRODOS 3,25MM CONARCO PUNTA NARANJA</v>
          </cell>
          <cell r="D49" t="str">
            <v>kg</v>
          </cell>
          <cell r="E49">
            <v>114.67773565106188</v>
          </cell>
        </row>
        <row r="50">
          <cell r="B50" t="str">
            <v>ac.111</v>
          </cell>
          <cell r="C50" t="str">
            <v>GANCHO "J" P/CHAPA GALVANIZADA    DE 60MM</v>
          </cell>
          <cell r="D50" t="str">
            <v>u</v>
          </cell>
          <cell r="E50">
            <v>8.8581142565472604</v>
          </cell>
        </row>
        <row r="51">
          <cell r="B51" t="str">
            <v>ac.116</v>
          </cell>
          <cell r="C51" t="str">
            <v>CAÑO ESTRUCTURAL 25X25X1,6 X 6 M</v>
          </cell>
          <cell r="D51" t="str">
            <v>m</v>
          </cell>
          <cell r="E51">
            <v>39.528408203909372</v>
          </cell>
        </row>
        <row r="52">
          <cell r="B52" t="str">
            <v>ac.117</v>
          </cell>
          <cell r="C52" t="str">
            <v>CAÑO ESTRUCTURAL REDONDO 2"X1,2 X 6 M</v>
          </cell>
          <cell r="D52" t="str">
            <v>m</v>
          </cell>
          <cell r="E52">
            <v>49.977689355889233</v>
          </cell>
        </row>
        <row r="53">
          <cell r="B53" t="str">
            <v>ac.118</v>
          </cell>
          <cell r="C53" t="str">
            <v>CAÑO ESTRUCTURAL REDONDO 2 - 1/2"X1,6 X 6 M</v>
          </cell>
          <cell r="D53" t="str">
            <v>m</v>
          </cell>
          <cell r="E53">
            <v>80.083545298928911</v>
          </cell>
        </row>
        <row r="54">
          <cell r="B54" t="str">
            <v>ac.119</v>
          </cell>
          <cell r="C54" t="str">
            <v>HIERRO ANGULO 3/4 X 1/8 X 6M</v>
          </cell>
          <cell r="D54" t="str">
            <v>m</v>
          </cell>
          <cell r="E54">
            <v>23.835034258417242</v>
          </cell>
        </row>
        <row r="55">
          <cell r="B55" t="str">
            <v>ac.120</v>
          </cell>
          <cell r="C55" t="str">
            <v>HIERRO ANGULO 2 X 3/16 X 6M</v>
          </cell>
          <cell r="D55" t="str">
            <v>m</v>
          </cell>
          <cell r="E55">
            <v>79.696941717123323</v>
          </cell>
        </row>
        <row r="56">
          <cell r="B56" t="str">
            <v>ac.121</v>
          </cell>
          <cell r="C56" t="str">
            <v>HIERRO ANGULO 1-1/2 X 3/16 X 6M</v>
          </cell>
          <cell r="D56" t="str">
            <v>m</v>
          </cell>
          <cell r="E56">
            <v>59.889910483383161</v>
          </cell>
        </row>
        <row r="57">
          <cell r="B57" t="str">
            <v>ac.200</v>
          </cell>
          <cell r="C57" t="str">
            <v>TORNILLOS T1 X 100</v>
          </cell>
          <cell r="D57" t="str">
            <v>u</v>
          </cell>
          <cell r="E57">
            <v>100.62597872010026</v>
          </cell>
        </row>
        <row r="58">
          <cell r="B58" t="str">
            <v>ac.201</v>
          </cell>
          <cell r="C58" t="str">
            <v>TORNILLOS T2 X 100</v>
          </cell>
          <cell r="D58" t="str">
            <v>u</v>
          </cell>
          <cell r="E58">
            <v>71.447638930604356</v>
          </cell>
        </row>
        <row r="59">
          <cell r="B59" t="str">
            <v>ac.500</v>
          </cell>
          <cell r="C59" t="str">
            <v>MALLA SIMA Q - 55 25X25</v>
          </cell>
          <cell r="D59" t="str">
            <v>m2</v>
          </cell>
          <cell r="E59">
            <v>31.743842035214445</v>
          </cell>
        </row>
        <row r="60">
          <cell r="B60" t="str">
            <v>ad.001</v>
          </cell>
          <cell r="C60" t="str">
            <v>ANTISOL NORMALIZADO</v>
          </cell>
          <cell r="D60" t="str">
            <v>l</v>
          </cell>
          <cell r="E60">
            <v>34.732528849100163</v>
          </cell>
        </row>
        <row r="61">
          <cell r="B61" t="str">
            <v>ad.002</v>
          </cell>
          <cell r="C61" t="str">
            <v>ACELERANTE DE FRAGÜE</v>
          </cell>
          <cell r="D61" t="str">
            <v>l</v>
          </cell>
          <cell r="E61">
            <v>33.745784582424591</v>
          </cell>
        </row>
        <row r="62">
          <cell r="B62" t="str">
            <v>ai.002</v>
          </cell>
          <cell r="C62" t="str">
            <v>MEMBRANA S/ALUMINIO 4 MM ESPESOR</v>
          </cell>
          <cell r="D62" t="str">
            <v>m2</v>
          </cell>
          <cell r="E62">
            <v>87.111390344751641</v>
          </cell>
        </row>
        <row r="63">
          <cell r="B63" t="str">
            <v>ai.004</v>
          </cell>
          <cell r="C63" t="str">
            <v>HIDRÓFUGO CERECITA IGGAM</v>
          </cell>
          <cell r="D63" t="str">
            <v>l</v>
          </cell>
          <cell r="E63">
            <v>15.560084909142786</v>
          </cell>
        </row>
        <row r="64">
          <cell r="B64" t="str">
            <v>ai.005</v>
          </cell>
          <cell r="C64" t="str">
            <v>MEMBRANA B/TEJAS C/AISLAC. TÉRMICA TBA5</v>
          </cell>
          <cell r="D64" t="str">
            <v>m2</v>
          </cell>
          <cell r="E64">
            <v>82.304812198621292</v>
          </cell>
        </row>
        <row r="65">
          <cell r="B65" t="str">
            <v>ai.006</v>
          </cell>
          <cell r="C65" t="str">
            <v xml:space="preserve">MEMBRANA C/ALUMINIO 4MM - 10M </v>
          </cell>
          <cell r="D65" t="str">
            <v>m2</v>
          </cell>
          <cell r="E65">
            <v>80.318411420617608</v>
          </cell>
        </row>
        <row r="66">
          <cell r="B66" t="str">
            <v>ai.007</v>
          </cell>
          <cell r="C66" t="str">
            <v>ASFALTO PLÁSTICO P/JUNTAS DE PAVIMENTO</v>
          </cell>
          <cell r="D66" t="str">
            <v>kg</v>
          </cell>
          <cell r="E66">
            <v>45.729374606611223</v>
          </cell>
        </row>
        <row r="67">
          <cell r="B67" t="str">
            <v>ai.009</v>
          </cell>
          <cell r="C67" t="str">
            <v>PLÁSTICO 100 MICRONES</v>
          </cell>
          <cell r="D67" t="str">
            <v>m2</v>
          </cell>
          <cell r="E67">
            <v>4.0764414640639686</v>
          </cell>
        </row>
        <row r="68">
          <cell r="B68" t="str">
            <v>ai.010</v>
          </cell>
          <cell r="C68" t="str">
            <v>MASILLA</v>
          </cell>
          <cell r="D68" t="str">
            <v>kg</v>
          </cell>
          <cell r="E68">
            <v>12.157189902701376</v>
          </cell>
        </row>
        <row r="69">
          <cell r="B69" t="str">
            <v>ai.011</v>
          </cell>
          <cell r="C69" t="str">
            <v>MEMBRANA HDPE 60 ESP. 1,5 MM, LISA, CALIDAD GM13 (M2)</v>
          </cell>
          <cell r="D69" t="str">
            <v>m2</v>
          </cell>
          <cell r="E69">
            <v>87.509655677846141</v>
          </cell>
        </row>
        <row r="70">
          <cell r="B70" t="str">
            <v>ai.012</v>
          </cell>
          <cell r="C70" t="str">
            <v>PINTURA ASFÁLTICA BASE ACUOSA</v>
          </cell>
          <cell r="D70" t="str">
            <v>l</v>
          </cell>
          <cell r="E70">
            <v>21.499977199125212</v>
          </cell>
        </row>
        <row r="71">
          <cell r="B71" t="str">
            <v>ai.014</v>
          </cell>
          <cell r="C71" t="str">
            <v>POLIESTIRENO EXPANDIDO 20 MM</v>
          </cell>
          <cell r="D71" t="str">
            <v>m2</v>
          </cell>
          <cell r="E71">
            <v>69.067244819141777</v>
          </cell>
        </row>
        <row r="72">
          <cell r="B72" t="str">
            <v>ai.017</v>
          </cell>
          <cell r="C72" t="str">
            <v>MICROESFERA DE VIDRIO</v>
          </cell>
          <cell r="D72" t="str">
            <v>kg</v>
          </cell>
          <cell r="E72">
            <v>8.9357703719137174</v>
          </cell>
        </row>
        <row r="73">
          <cell r="B73" t="str">
            <v>ai.018</v>
          </cell>
          <cell r="C73" t="str">
            <v>POLIESTIRENO EXPANDIDO 10 MM</v>
          </cell>
          <cell r="D73" t="str">
            <v>m2</v>
          </cell>
          <cell r="E73">
            <v>38.749748546137084</v>
          </cell>
        </row>
        <row r="74">
          <cell r="B74" t="str">
            <v>ai.055</v>
          </cell>
          <cell r="C74" t="str">
            <v>LADRILLO TELGOPOR H=12CM, LARGO=1M, ANCHO=42CM</v>
          </cell>
          <cell r="D74" t="str">
            <v>u</v>
          </cell>
          <cell r="E74">
            <v>103.351929074643</v>
          </cell>
        </row>
        <row r="75">
          <cell r="B75" t="str">
            <v>ar.001</v>
          </cell>
          <cell r="C75" t="str">
            <v>ARENA GRUESA</v>
          </cell>
          <cell r="D75" t="str">
            <v>m3</v>
          </cell>
          <cell r="E75">
            <v>322.07607506272808</v>
          </cell>
        </row>
        <row r="76">
          <cell r="B76" t="str">
            <v>ar.002</v>
          </cell>
          <cell r="C76" t="str">
            <v>MATERIAL DE SUBBASE TAMAÑO MÁX=2"- VIAL</v>
          </cell>
          <cell r="D76" t="str">
            <v>m3</v>
          </cell>
          <cell r="E76">
            <v>429.57737506350338</v>
          </cell>
        </row>
        <row r="77">
          <cell r="B77" t="str">
            <v>ar.003</v>
          </cell>
          <cell r="C77" t="str">
            <v>RIPIO ZARANDEADO 1/3</v>
          </cell>
          <cell r="D77" t="str">
            <v>m3</v>
          </cell>
          <cell r="E77">
            <v>331.15202812539178</v>
          </cell>
        </row>
        <row r="78">
          <cell r="B78" t="str">
            <v>ar.004</v>
          </cell>
          <cell r="C78" t="str">
            <v>RIPIOSA</v>
          </cell>
          <cell r="D78" t="str">
            <v>m3</v>
          </cell>
          <cell r="E78">
            <v>329.92262128759467</v>
          </cell>
        </row>
        <row r="79">
          <cell r="B79" t="str">
            <v>ar.005</v>
          </cell>
          <cell r="C79" t="str">
            <v>ENLAME</v>
          </cell>
          <cell r="D79" t="str">
            <v>m3</v>
          </cell>
          <cell r="E79">
            <v>308.33410328493676</v>
          </cell>
        </row>
        <row r="80">
          <cell r="B80" t="str">
            <v>ar.006</v>
          </cell>
          <cell r="C80" t="str">
            <v>ARENA MEDIANA</v>
          </cell>
          <cell r="D80" t="str">
            <v>m3</v>
          </cell>
          <cell r="E80">
            <v>348.96381084095236</v>
          </cell>
        </row>
        <row r="81">
          <cell r="B81" t="str">
            <v>ar.007</v>
          </cell>
          <cell r="C81" t="str">
            <v>ARIDO P/BASE MAX 1 1/2"- VIAL</v>
          </cell>
          <cell r="D81" t="str">
            <v>m3</v>
          </cell>
          <cell r="E81">
            <v>367.58291024924984</v>
          </cell>
        </row>
        <row r="82">
          <cell r="B82" t="str">
            <v>ar.008</v>
          </cell>
          <cell r="C82" t="str">
            <v>MATERIAL DE SUBBASE TAMAÑO MÁX=11/2"-VIAL</v>
          </cell>
          <cell r="D82" t="str">
            <v>m3</v>
          </cell>
          <cell r="E82">
            <v>317.70026075520639</v>
          </cell>
        </row>
        <row r="83">
          <cell r="B83" t="str">
            <v>ar.009</v>
          </cell>
          <cell r="C83" t="str">
            <v>RIPIO LAVADO 1/5"</v>
          </cell>
          <cell r="D83" t="str">
            <v>m3</v>
          </cell>
          <cell r="E83">
            <v>366.27800444778978</v>
          </cell>
        </row>
        <row r="84">
          <cell r="B84" t="str">
            <v>ar.010</v>
          </cell>
          <cell r="C84" t="str">
            <v>PIEDRA BOLA</v>
          </cell>
          <cell r="D84" t="str">
            <v>m3</v>
          </cell>
          <cell r="E84">
            <v>392.16004818149446</v>
          </cell>
        </row>
        <row r="85">
          <cell r="B85" t="str">
            <v>ar.012</v>
          </cell>
          <cell r="C85" t="str">
            <v>RIPIO LAVADO 1/2</v>
          </cell>
          <cell r="D85" t="str">
            <v>m3</v>
          </cell>
          <cell r="E85">
            <v>334.69366497504961</v>
          </cell>
        </row>
        <row r="86">
          <cell r="B86" t="str">
            <v>ar.013</v>
          </cell>
          <cell r="C86" t="str">
            <v>ARENA FINA</v>
          </cell>
          <cell r="D86" t="str">
            <v>m3</v>
          </cell>
          <cell r="E86">
            <v>355.4399485038831</v>
          </cell>
        </row>
        <row r="87">
          <cell r="B87" t="str">
            <v>az.001</v>
          </cell>
          <cell r="C87" t="str">
            <v>AZULEJO 15X15 BLANCO</v>
          </cell>
          <cell r="D87" t="str">
            <v>m2</v>
          </cell>
          <cell r="E87">
            <v>90.86846508053759</v>
          </cell>
        </row>
        <row r="88">
          <cell r="B88" t="str">
            <v>bl.002</v>
          </cell>
          <cell r="C88" t="str">
            <v>BLOQUE DE H° DE 19 X 19 X 39</v>
          </cell>
          <cell r="D88" t="str">
            <v>u</v>
          </cell>
          <cell r="E88">
            <v>27.382232787199936</v>
          </cell>
        </row>
        <row r="89">
          <cell r="B89" t="str">
            <v>bl.003</v>
          </cell>
          <cell r="C89" t="str">
            <v>VIGUETAS PRETENSADAS 3.90 M.</v>
          </cell>
          <cell r="D89" t="str">
            <v>m</v>
          </cell>
          <cell r="E89">
            <v>66.300624127308225</v>
          </cell>
        </row>
        <row r="90">
          <cell r="B90" t="str">
            <v>bl.004</v>
          </cell>
          <cell r="C90" t="str">
            <v>BLOQUE DE H° DE 15X20X40</v>
          </cell>
          <cell r="D90" t="str">
            <v>u</v>
          </cell>
          <cell r="E90">
            <v>18.225760949307219</v>
          </cell>
        </row>
        <row r="91">
          <cell r="B91" t="str">
            <v>bl.005</v>
          </cell>
          <cell r="C91" t="str">
            <v>VIGUETAS PRETENSADAS 3.80 M.</v>
          </cell>
          <cell r="D91" t="str">
            <v>m</v>
          </cell>
          <cell r="E91">
            <v>69.680358538799638</v>
          </cell>
        </row>
        <row r="92">
          <cell r="B92" t="str">
            <v>bl.006</v>
          </cell>
          <cell r="C92" t="str">
            <v>VIGUETAS PRETENSADAS 4.00 M.</v>
          </cell>
          <cell r="D92" t="str">
            <v>m</v>
          </cell>
          <cell r="E92">
            <v>77.514176880433681</v>
          </cell>
        </row>
        <row r="93">
          <cell r="B93" t="str">
            <v>ca.001</v>
          </cell>
          <cell r="C93" t="str">
            <v>PUERTA TABLERO 0.90 X 2.00 CEDRO</v>
          </cell>
          <cell r="D93" t="str">
            <v>u</v>
          </cell>
          <cell r="E93">
            <v>5625.1127803849158</v>
          </cell>
        </row>
        <row r="94">
          <cell r="B94" t="str">
            <v>ca.003</v>
          </cell>
          <cell r="C94" t="str">
            <v xml:space="preserve">CERRADURA DE SEGURIDAD </v>
          </cell>
          <cell r="D94" t="str">
            <v>u</v>
          </cell>
          <cell r="E94">
            <v>307.28354700644365</v>
          </cell>
        </row>
        <row r="95">
          <cell r="B95" t="str">
            <v>ca.008</v>
          </cell>
          <cell r="C95" t="str">
            <v>PUERTA PLACA 0,70 X 2,00 PINO C/MARCO METÁLICO</v>
          </cell>
          <cell r="D95" t="str">
            <v>u</v>
          </cell>
          <cell r="E95">
            <v>1373.9772645520668</v>
          </cell>
        </row>
        <row r="96">
          <cell r="B96" t="str">
            <v>ca.013</v>
          </cell>
          <cell r="C96" t="str">
            <v>VENTANA 2 H. ABRIR C/MCO.MET. 1,20X1,10 Y CELOSÍA METÁLICA BWG 20</v>
          </cell>
          <cell r="D96" t="str">
            <v>u</v>
          </cell>
          <cell r="E96">
            <v>5560.6356557319177</v>
          </cell>
        </row>
        <row r="97">
          <cell r="B97" t="str">
            <v>ca.013b</v>
          </cell>
          <cell r="C97" t="str">
            <v>VENTANA 2 H. ABRIR C/MCO.MET. 1,20X1,10</v>
          </cell>
          <cell r="D97" t="str">
            <v>u</v>
          </cell>
          <cell r="E97">
            <v>1917.4506914184435</v>
          </cell>
        </row>
        <row r="98">
          <cell r="B98" t="str">
            <v>ca.020</v>
          </cell>
          <cell r="C98" t="str">
            <v>VENTANA 2H DE ABRIR ALUM. NATURAL 1,2X1,2 C/CRISTAL FLOAT 4MM INCOLORO</v>
          </cell>
          <cell r="D98" t="str">
            <v>u</v>
          </cell>
          <cell r="E98">
            <v>5337.3993497243619</v>
          </cell>
        </row>
        <row r="99">
          <cell r="B99" t="str">
            <v>ca.030</v>
          </cell>
          <cell r="C99" t="str">
            <v>VENTANA 2H DE ABRIR ALUM. ANODIZ. 1,2X1,2 C/CRISTAL FLOAT 4MM INCOLORO</v>
          </cell>
          <cell r="D99" t="str">
            <v>u</v>
          </cell>
          <cell r="E99">
            <v>5337.3993497243619</v>
          </cell>
        </row>
        <row r="100">
          <cell r="B100" t="str">
            <v>ca.102</v>
          </cell>
          <cell r="C100" t="str">
            <v>VENTANA 2 H. ABRIR C/MCO.MET. 1,20X1,50 Y CELOSÍA METÁLICA BWG 20</v>
          </cell>
          <cell r="D100" t="str">
            <v>u</v>
          </cell>
          <cell r="E100">
            <v>5775.4268646856399</v>
          </cell>
        </row>
        <row r="101">
          <cell r="B101" t="str">
            <v>ca.103</v>
          </cell>
          <cell r="C101" t="str">
            <v>VENTANA 2 H. ABRIR C/MCO.MET. 1,20X1,10 Y CELOSÍA TABLILLA DE MADERA</v>
          </cell>
          <cell r="D101" t="str">
            <v>u</v>
          </cell>
          <cell r="E101">
            <v>4739.1673786606407</v>
          </cell>
        </row>
        <row r="102">
          <cell r="B102" t="str">
            <v>ca.104</v>
          </cell>
          <cell r="C102" t="str">
            <v>VENTANA 2 H. ABRIR C/MCO.MET. 1,20X1,50 Y CELOSÍA TABLILLA DE MADERA</v>
          </cell>
          <cell r="D102" t="str">
            <v>u</v>
          </cell>
          <cell r="E102">
            <v>5603.2612884600294</v>
          </cell>
        </row>
        <row r="103">
          <cell r="B103" t="str">
            <v>ca.107</v>
          </cell>
          <cell r="C103" t="str">
            <v>VENTANA 0.60X0.80 PAÑO FIJO INF. Y AEREADOR ALUM 3 ALETAS C/REJA C.EST</v>
          </cell>
          <cell r="D103" t="str">
            <v>u</v>
          </cell>
          <cell r="E103">
            <v>1001.2797098417501</v>
          </cell>
        </row>
        <row r="104">
          <cell r="B104" t="str">
            <v>ca.108</v>
          </cell>
          <cell r="C104" t="str">
            <v>VENTILUZ 1.116X0.30 C/DOS AEREADORES ALUM. DE 5 ALETAS C/REJA C.EST.</v>
          </cell>
          <cell r="D104" t="str">
            <v>u</v>
          </cell>
          <cell r="E104">
            <v>1177.432543352601</v>
          </cell>
        </row>
        <row r="105">
          <cell r="B105" t="str">
            <v>ca.109</v>
          </cell>
          <cell r="C105" t="str">
            <v>P1 ALT. PUERTA DE 0.90X2.05 MARCO N°18 P/75MM HOJA BASTIDOR</v>
          </cell>
          <cell r="D105" t="str">
            <v>u</v>
          </cell>
          <cell r="E105">
            <v>3680.3967452540828</v>
          </cell>
        </row>
        <row r="106">
          <cell r="B106" t="str">
            <v>ca.110</v>
          </cell>
          <cell r="C106" t="str">
            <v>P1 MARCO 0.90X2.05 N° 18 P/75MM</v>
          </cell>
          <cell r="D106" t="str">
            <v>u</v>
          </cell>
          <cell r="E106">
            <v>616.87854786510513</v>
          </cell>
        </row>
        <row r="107">
          <cell r="B107" t="str">
            <v>ca.111</v>
          </cell>
          <cell r="C107" t="str">
            <v>P2 MARCO 0.80X2.05 N° 18 P/75MM</v>
          </cell>
          <cell r="D107" t="str">
            <v>u</v>
          </cell>
          <cell r="E107">
            <v>609.84989858012159</v>
          </cell>
        </row>
        <row r="108">
          <cell r="B108" t="str">
            <v>ca.112</v>
          </cell>
          <cell r="C108" t="str">
            <v>P3 MARCO 0.70X2.05 N° 18 P/75MM</v>
          </cell>
          <cell r="D108" t="str">
            <v>u</v>
          </cell>
          <cell r="E108">
            <v>597.94292363600164</v>
          </cell>
        </row>
        <row r="109">
          <cell r="B109" t="str">
            <v>ca.113</v>
          </cell>
          <cell r="C109" t="str">
            <v>P4 MARCO 0.90X2.05 N° 18 P/65MM HOJA C/BASTONADO INF. Y P.FIJO C/R</v>
          </cell>
          <cell r="D109" t="str">
            <v>u</v>
          </cell>
          <cell r="E109">
            <v>2772.8208025767804</v>
          </cell>
        </row>
        <row r="110">
          <cell r="B110" t="str">
            <v>ca.114</v>
          </cell>
          <cell r="C110" t="str">
            <v>PUERTA BLINDEX DE 10MM DE 93X215 INCOLORA,TEMPLADA CON HERRAJES</v>
          </cell>
          <cell r="D110" t="str">
            <v>u</v>
          </cell>
          <cell r="E110">
            <v>9265.3846153846171</v>
          </cell>
        </row>
        <row r="111">
          <cell r="B111" t="str">
            <v>ch.002</v>
          </cell>
          <cell r="C111" t="str">
            <v>CHAPA FºCº ACANALADA DE 6 MM, DE 1.10M.X 2.44M.</v>
          </cell>
          <cell r="D111" t="str">
            <v>u</v>
          </cell>
          <cell r="E111">
            <v>474.48365754209141</v>
          </cell>
        </row>
        <row r="112">
          <cell r="B112" t="str">
            <v>ch.004</v>
          </cell>
          <cell r="C112" t="str">
            <v>CHAPA DE HIERRO N°16 DD DE 1 X 2 M.</v>
          </cell>
          <cell r="D112" t="str">
            <v>kg</v>
          </cell>
          <cell r="E112">
            <v>29.242504993931469</v>
          </cell>
        </row>
        <row r="113">
          <cell r="B113" t="str">
            <v>ch.006</v>
          </cell>
          <cell r="C113" t="str">
            <v>CHAPA H°G° N°27, 3.05 X 1.10 M.</v>
          </cell>
          <cell r="D113" t="str">
            <v>u</v>
          </cell>
          <cell r="E113">
            <v>411.4391198402721</v>
          </cell>
        </row>
        <row r="114">
          <cell r="B114" t="str">
            <v>ch.010</v>
          </cell>
          <cell r="C114" t="str">
            <v>CHAPA DE HIERRO N°18 DD DE 1 X 2 M.</v>
          </cell>
          <cell r="D114" t="str">
            <v>kg</v>
          </cell>
          <cell r="E114">
            <v>29.083812164489522</v>
          </cell>
        </row>
        <row r="115">
          <cell r="B115" t="str">
            <v>ch.011</v>
          </cell>
          <cell r="C115" t="str">
            <v>CAÑO ESTRUCTURAL REDONDO 3" X 1,6 X 6MT.</v>
          </cell>
          <cell r="D115" t="str">
            <v>m</v>
          </cell>
          <cell r="E115">
            <v>90.300289434622215</v>
          </cell>
        </row>
        <row r="116">
          <cell r="B116" t="str">
            <v>ch.012</v>
          </cell>
          <cell r="C116" t="str">
            <v>CAÑO ESTRUCTURAL 40X80X1,6X 6 M</v>
          </cell>
          <cell r="D116" t="str">
            <v>u</v>
          </cell>
          <cell r="E116">
            <v>562.17446080787636</v>
          </cell>
        </row>
        <row r="117">
          <cell r="B117" t="str">
            <v>ch.013</v>
          </cell>
          <cell r="C117" t="str">
            <v>CAÑO ESTRUCTURAL 30X40X1,2X 6 M</v>
          </cell>
          <cell r="D117" t="str">
            <v>u</v>
          </cell>
          <cell r="E117">
            <v>242.49499771286821</v>
          </cell>
        </row>
        <row r="118">
          <cell r="B118" t="str">
            <v>ch.020</v>
          </cell>
          <cell r="C118" t="str">
            <v>PERFIL CHAPA GALV. SOLERA DE 35 MM X 2,60 M (PARA CIELORRASO)</v>
          </cell>
          <cell r="D118" t="str">
            <v>u</v>
          </cell>
          <cell r="E118">
            <v>65.925470825517436</v>
          </cell>
        </row>
        <row r="119">
          <cell r="B119" t="str">
            <v>ch.021</v>
          </cell>
          <cell r="C119" t="str">
            <v>PERFIL CHAPA GALV. SOLERA DE 70 MM X 2,60 M (PARA PARED)</v>
          </cell>
          <cell r="D119" t="str">
            <v>u</v>
          </cell>
          <cell r="E119">
            <v>90.750575995464615</v>
          </cell>
        </row>
        <row r="120">
          <cell r="B120" t="str">
            <v>ch.030</v>
          </cell>
          <cell r="C120" t="str">
            <v>CHAPA LISA GALVANIZADA Nº 24 DE 1,22X2,44</v>
          </cell>
          <cell r="D120" t="str">
            <v>u</v>
          </cell>
          <cell r="E120">
            <v>437.53578873933287</v>
          </cell>
        </row>
        <row r="121">
          <cell r="B121" t="str">
            <v>ch.031</v>
          </cell>
          <cell r="C121" t="str">
            <v>CHAPA LISA GALVANIZADA Nº 27 DE 1,22X2,45</v>
          </cell>
          <cell r="D121" t="str">
            <v>u</v>
          </cell>
          <cell r="E121">
            <v>375.59382249174053</v>
          </cell>
        </row>
        <row r="122">
          <cell r="B122" t="str">
            <v>ch.032</v>
          </cell>
          <cell r="C122" t="str">
            <v>CHAPA GALVANIZADA Nº 27 X 1,10</v>
          </cell>
          <cell r="D122" t="str">
            <v>pie</v>
          </cell>
          <cell r="E122">
            <v>45.148713060316204</v>
          </cell>
        </row>
        <row r="123">
          <cell r="B123" t="str">
            <v>ch.033</v>
          </cell>
          <cell r="C123" t="str">
            <v>CHAPA DE HIERRO N°28 DD DE 1 X 2 M.</v>
          </cell>
          <cell r="D123" t="str">
            <v>u</v>
          </cell>
          <cell r="E123">
            <v>243.72909496693893</v>
          </cell>
        </row>
        <row r="124">
          <cell r="B124" t="str">
            <v>ch.035</v>
          </cell>
          <cell r="C124" t="str">
            <v>CHAPA DECORADA  Nº  20      2  X 1M</v>
          </cell>
          <cell r="D124" t="str">
            <v>u</v>
          </cell>
          <cell r="E124">
            <v>1017.3436013927189</v>
          </cell>
        </row>
        <row r="125">
          <cell r="B125" t="str">
            <v>ch.036</v>
          </cell>
          <cell r="C125" t="str">
            <v>CHAPA Nº  27 DE 8 PIE X 1,10 M</v>
          </cell>
          <cell r="D125" t="str">
            <v>u</v>
          </cell>
          <cell r="E125">
            <v>396.58392099926033</v>
          </cell>
        </row>
        <row r="126">
          <cell r="B126" t="str">
            <v>ch.037</v>
          </cell>
          <cell r="C126" t="str">
            <v>CHAPA Nº  27 DE 25 PIE X 1,10 M</v>
          </cell>
          <cell r="D126" t="str">
            <v>u</v>
          </cell>
          <cell r="E126">
            <v>1192.6898379180218</v>
          </cell>
        </row>
        <row r="127">
          <cell r="B127" t="str">
            <v>ch.038</v>
          </cell>
          <cell r="C127" t="str">
            <v>CHAPA Nº  27 DE 15 PIE X 1,10 M</v>
          </cell>
          <cell r="D127" t="str">
            <v>u</v>
          </cell>
          <cell r="E127">
            <v>707.94212102317931</v>
          </cell>
        </row>
        <row r="128">
          <cell r="B128" t="str">
            <v>ch.039</v>
          </cell>
          <cell r="C128" t="str">
            <v>CHAPA Nº  27 DE 14 PIE X 1,10 M</v>
          </cell>
          <cell r="D128" t="str">
            <v>u</v>
          </cell>
          <cell r="E128">
            <v>621.18862276253435</v>
          </cell>
        </row>
        <row r="129">
          <cell r="B129" t="str">
            <v>ch.040</v>
          </cell>
          <cell r="C129" t="str">
            <v>CHAPA GALVANIZADA Nº 24 X 1,10</v>
          </cell>
          <cell r="D129" t="str">
            <v>pie</v>
          </cell>
          <cell r="E129">
            <v>52.147020100240546</v>
          </cell>
        </row>
        <row r="130">
          <cell r="B130" t="str">
            <v>el.010</v>
          </cell>
          <cell r="C130" t="str">
            <v>PILAR DE LUZ SIMPLE COMPLETO</v>
          </cell>
          <cell r="D130" t="str">
            <v>u</v>
          </cell>
          <cell r="E130">
            <v>1879.320722410592</v>
          </cell>
        </row>
        <row r="131">
          <cell r="B131" t="str">
            <v>el.011</v>
          </cell>
          <cell r="C131" t="str">
            <v>PILAR Hº PREMOL. DE LUZ SIMPLE P/MED. TRIFAS.</v>
          </cell>
          <cell r="D131" t="str">
            <v>u</v>
          </cell>
          <cell r="E131">
            <v>2388.0459236399997</v>
          </cell>
        </row>
        <row r="132">
          <cell r="B132" t="str">
            <v>el.020</v>
          </cell>
          <cell r="C132" t="str">
            <v>CAJA MEDIDOR 220V POLICARBONATO EDESA</v>
          </cell>
          <cell r="D132" t="str">
            <v>u</v>
          </cell>
          <cell r="E132">
            <v>289.88669852087168</v>
          </cell>
        </row>
        <row r="133">
          <cell r="B133" t="str">
            <v>el.021</v>
          </cell>
          <cell r="C133" t="str">
            <v>CAJA MEDIDOR 380 V POLICARBONATO EDESA</v>
          </cell>
          <cell r="D133" t="str">
            <v>u</v>
          </cell>
          <cell r="E133">
            <v>552.44478265839132</v>
          </cell>
        </row>
        <row r="134">
          <cell r="B134" t="str">
            <v>el.022</v>
          </cell>
          <cell r="C134" t="str">
            <v>CABLE COBRE DESNUDO 7 X 0,85 MM2</v>
          </cell>
          <cell r="D134" t="str">
            <v>m</v>
          </cell>
          <cell r="E134">
            <v>20.965591826764964</v>
          </cell>
        </row>
        <row r="135">
          <cell r="B135" t="str">
            <v>el.023</v>
          </cell>
          <cell r="C135" t="str">
            <v>CABLE COBRE AISLADO 1 X 2.5 MM2.</v>
          </cell>
          <cell r="D135" t="str">
            <v>m</v>
          </cell>
          <cell r="E135">
            <v>10.82299085950863</v>
          </cell>
        </row>
        <row r="136">
          <cell r="B136" t="str">
            <v>el.024</v>
          </cell>
          <cell r="C136" t="str">
            <v xml:space="preserve">CABLE 2*4 SUBTERRANEO           </v>
          </cell>
          <cell r="D136" t="str">
            <v>m</v>
          </cell>
          <cell r="E136">
            <v>54.79925093123984</v>
          </cell>
        </row>
        <row r="137">
          <cell r="B137" t="str">
            <v>el.025</v>
          </cell>
          <cell r="C137" t="str">
            <v>CABLE SUBTERRANEO 3X6 MM2</v>
          </cell>
          <cell r="D137" t="str">
            <v>m</v>
          </cell>
          <cell r="E137">
            <v>115.44922104117697</v>
          </cell>
        </row>
        <row r="138">
          <cell r="B138" t="str">
            <v>el.026</v>
          </cell>
          <cell r="C138" t="str">
            <v>CABLE COBRE DESNUDO 1 X 6 MM2</v>
          </cell>
          <cell r="D138" t="str">
            <v>m</v>
          </cell>
          <cell r="E138">
            <v>31.313213215208808</v>
          </cell>
        </row>
        <row r="139">
          <cell r="B139" t="str">
            <v>el.027</v>
          </cell>
          <cell r="C139" t="str">
            <v>CABLE COBRE AISLADO 1 X 1,5 MM2</v>
          </cell>
          <cell r="D139" t="str">
            <v>m</v>
          </cell>
          <cell r="E139">
            <v>6.6415589882573656</v>
          </cell>
        </row>
        <row r="140">
          <cell r="B140" t="str">
            <v>el.057</v>
          </cell>
          <cell r="C140" t="str">
            <v>CAJA OCTOGONAL CHICA CH.20</v>
          </cell>
          <cell r="D140" t="str">
            <v>u</v>
          </cell>
          <cell r="E140">
            <v>14.512366859928106</v>
          </cell>
        </row>
        <row r="141">
          <cell r="B141" t="str">
            <v>el.058</v>
          </cell>
          <cell r="C141" t="str">
            <v>CONECTOR HIERRO 3/4"</v>
          </cell>
          <cell r="D141" t="str">
            <v>u</v>
          </cell>
          <cell r="E141">
            <v>6.6088575566878713</v>
          </cell>
        </row>
        <row r="142">
          <cell r="B142" t="str">
            <v>el.059</v>
          </cell>
          <cell r="C142" t="str">
            <v>CAJA OCTOGONAL GRANDE CH.20</v>
          </cell>
          <cell r="D142" t="str">
            <v>u</v>
          </cell>
          <cell r="E142">
            <v>25.542521786619325</v>
          </cell>
        </row>
        <row r="143">
          <cell r="B143" t="str">
            <v>el.060</v>
          </cell>
          <cell r="C143" t="str">
            <v>CAJA RECTANGULAR 10 X 5 X 4.5</v>
          </cell>
          <cell r="D143" t="str">
            <v>u</v>
          </cell>
          <cell r="E143">
            <v>16.871645246397048</v>
          </cell>
        </row>
        <row r="144">
          <cell r="B144" t="str">
            <v>el.061</v>
          </cell>
          <cell r="C144" t="str">
            <v>CAJA EMB TUBELECTRIC DIN 4 BIP (TABLERO P/4 TERMICAS)</v>
          </cell>
          <cell r="D144" t="str">
            <v>u</v>
          </cell>
          <cell r="E144">
            <v>138.59675831992033</v>
          </cell>
        </row>
        <row r="145">
          <cell r="B145" t="str">
            <v>el.062</v>
          </cell>
          <cell r="C145" t="str">
            <v>CAJA EMB TUBELECTRIC DIN 6 BIP (TABLERO P/6 TERMICAS)</v>
          </cell>
          <cell r="D145" t="str">
            <v>u</v>
          </cell>
          <cell r="E145">
            <v>201.96509606969661</v>
          </cell>
        </row>
        <row r="146">
          <cell r="B146" t="str">
            <v>el.071</v>
          </cell>
          <cell r="C146" t="str">
            <v>CAÑO LIVIANO HIERRO 5/8" X 3 M</v>
          </cell>
          <cell r="D146" t="str">
            <v>u</v>
          </cell>
          <cell r="E146">
            <v>66.19759533436833</v>
          </cell>
        </row>
        <row r="147">
          <cell r="B147" t="str">
            <v>el.072</v>
          </cell>
          <cell r="C147" t="str">
            <v>CAÑO SEMIPESADO 5/8" X 3 M.</v>
          </cell>
          <cell r="D147" t="str">
            <v>u</v>
          </cell>
          <cell r="E147">
            <v>100.41774579292854</v>
          </cell>
        </row>
        <row r="148">
          <cell r="B148" t="str">
            <v>el.073</v>
          </cell>
          <cell r="C148" t="str">
            <v>CAÑO SEMIPESADO 3/4" X 3 M.</v>
          </cell>
          <cell r="D148" t="str">
            <v>u</v>
          </cell>
          <cell r="E148">
            <v>125.9862292858582</v>
          </cell>
        </row>
        <row r="149">
          <cell r="B149" t="str">
            <v>el.075</v>
          </cell>
          <cell r="C149" t="str">
            <v>CURVA CHAPA ELECTRICIDAD 3/4"</v>
          </cell>
          <cell r="D149" t="str">
            <v>u</v>
          </cell>
          <cell r="E149">
            <v>16.486348809585763</v>
          </cell>
        </row>
        <row r="150">
          <cell r="B150" t="str">
            <v>el.076</v>
          </cell>
          <cell r="C150" t="str">
            <v>CURVA CHAPA ELECTRICIDAD 5/8"</v>
          </cell>
          <cell r="D150" t="str">
            <v>u</v>
          </cell>
          <cell r="E150">
            <v>12.031230975097165</v>
          </cell>
        </row>
        <row r="151">
          <cell r="B151" t="str">
            <v>el.080</v>
          </cell>
          <cell r="C151" t="str">
            <v>CAÑO CORRUGADO REFORZ. PLASTICO 3/4"</v>
          </cell>
          <cell r="D151" t="str">
            <v>m</v>
          </cell>
          <cell r="E151">
            <v>4.8075274762301561</v>
          </cell>
        </row>
        <row r="152">
          <cell r="B152" t="str">
            <v>el.082</v>
          </cell>
          <cell r="C152" t="str">
            <v>CAÑO PVC TIPO TUBELECTRIC 25 MM</v>
          </cell>
          <cell r="D152" t="str">
            <v>m</v>
          </cell>
          <cell r="E152">
            <v>24.888261924486518</v>
          </cell>
        </row>
        <row r="153">
          <cell r="B153" t="str">
            <v>el.084</v>
          </cell>
          <cell r="C153" t="str">
            <v>CURVA PVC TIPO TUBELECTRIC 25 MM</v>
          </cell>
          <cell r="D153" t="str">
            <v>u</v>
          </cell>
          <cell r="E153">
            <v>15.026388761654252</v>
          </cell>
        </row>
        <row r="154">
          <cell r="B154" t="str">
            <v>el.086</v>
          </cell>
          <cell r="C154" t="str">
            <v>CONECTOR PVC TIPO TUBELECTRIC 25 MM</v>
          </cell>
          <cell r="D154" t="str">
            <v>u</v>
          </cell>
          <cell r="E154">
            <v>11.035682512568142</v>
          </cell>
        </row>
        <row r="155">
          <cell r="B155" t="str">
            <v>el.088</v>
          </cell>
          <cell r="C155" t="str">
            <v>UNIÓN PVC TIPO TUBELECTRIC 25 MM</v>
          </cell>
          <cell r="D155" t="str">
            <v>u</v>
          </cell>
          <cell r="E155">
            <v>5.6417699969888488</v>
          </cell>
        </row>
        <row r="156">
          <cell r="B156" t="str">
            <v>el.100</v>
          </cell>
          <cell r="C156" t="str">
            <v>INTERRUPTOR TERMOMAGNÉTICO DIN 1X10 A</v>
          </cell>
          <cell r="D156" t="str">
            <v>u</v>
          </cell>
          <cell r="E156">
            <v>88.553626721279969</v>
          </cell>
        </row>
        <row r="157">
          <cell r="B157" t="str">
            <v>el.101</v>
          </cell>
          <cell r="C157" t="str">
            <v>INTERRUPTOR TERMOMAGNÉTICO DIN 2X25 A</v>
          </cell>
          <cell r="D157" t="str">
            <v>u</v>
          </cell>
          <cell r="E157">
            <v>162.10496475115491</v>
          </cell>
        </row>
        <row r="158">
          <cell r="B158" t="str">
            <v>el.102</v>
          </cell>
          <cell r="C158" t="str">
            <v>INTERRUPTOR DIFERENCIAL SICA BIPOLAR 25 AMP.</v>
          </cell>
          <cell r="D158" t="str">
            <v>u</v>
          </cell>
          <cell r="E158">
            <v>683.04692995833591</v>
          </cell>
        </row>
        <row r="159">
          <cell r="B159" t="str">
            <v>el.103</v>
          </cell>
          <cell r="C159" t="str">
            <v>INTERRUPTOR TERMOMAGNETICO DIN 3X25 A</v>
          </cell>
          <cell r="D159" t="str">
            <v>u</v>
          </cell>
          <cell r="E159">
            <v>241.08732687721891</v>
          </cell>
        </row>
        <row r="160">
          <cell r="B160" t="str">
            <v>el.104</v>
          </cell>
          <cell r="C160" t="str">
            <v>INTERRUPTOR DIFERENCIAL SICA BIPOLAR 40 A</v>
          </cell>
          <cell r="D160" t="str">
            <v>u</v>
          </cell>
          <cell r="E160">
            <v>742.52157261750324</v>
          </cell>
        </row>
        <row r="161">
          <cell r="B161" t="str">
            <v>el.105</v>
          </cell>
          <cell r="C161" t="str">
            <v>INTERRUPTOR DIFERENCIAL TETRAPOLAR 40 AMP.</v>
          </cell>
          <cell r="D161" t="str">
            <v>u</v>
          </cell>
          <cell r="E161">
            <v>1490.8828461891896</v>
          </cell>
        </row>
        <row r="162">
          <cell r="B162" t="str">
            <v>el.107</v>
          </cell>
          <cell r="C162" t="str">
            <v>LLAVE EMBUTIR 1 PUNTO</v>
          </cell>
          <cell r="D162" t="str">
            <v>u</v>
          </cell>
          <cell r="E162">
            <v>41.197484792172759</v>
          </cell>
        </row>
        <row r="163">
          <cell r="B163" t="str">
            <v>el.108</v>
          </cell>
          <cell r="C163" t="str">
            <v>LLAVE 1 PUNTO Y TOMA 10 A</v>
          </cell>
          <cell r="D163" t="str">
            <v>u</v>
          </cell>
          <cell r="E163">
            <v>57.409979136726726</v>
          </cell>
        </row>
        <row r="164">
          <cell r="B164" t="str">
            <v>el.109</v>
          </cell>
          <cell r="C164" t="str">
            <v>TOMACORRIENTE EMBUTIR C/T.T.</v>
          </cell>
          <cell r="D164" t="str">
            <v>u</v>
          </cell>
          <cell r="E164">
            <v>45.021816307621712</v>
          </cell>
        </row>
        <row r="165">
          <cell r="B165" t="str">
            <v>el.110</v>
          </cell>
          <cell r="C165" t="str">
            <v>GABINETE ESTANCO PVC P/8 TERMICAS</v>
          </cell>
          <cell r="D165" t="str">
            <v>u</v>
          </cell>
          <cell r="E165">
            <v>1411.1032526591703</v>
          </cell>
        </row>
        <row r="166">
          <cell r="B166" t="str">
            <v>el.111</v>
          </cell>
          <cell r="C166" t="str">
            <v>GABINETE ESTANCO PVC P/16 TERMICAS</v>
          </cell>
          <cell r="D166" t="str">
            <v>u</v>
          </cell>
          <cell r="E166">
            <v>1445.4096357013605</v>
          </cell>
        </row>
        <row r="167">
          <cell r="B167" t="str">
            <v>el.112</v>
          </cell>
          <cell r="C167" t="str">
            <v>ZUMBADOR EMBUTIR 10X10</v>
          </cell>
          <cell r="D167" t="str">
            <v>u</v>
          </cell>
          <cell r="E167">
            <v>280.54820113893317</v>
          </cell>
        </row>
        <row r="168">
          <cell r="B168" t="str">
            <v>el.113</v>
          </cell>
          <cell r="C168" t="str">
            <v>TORTUGA FUNDICION REDONDA GRANDE</v>
          </cell>
          <cell r="D168" t="str">
            <v>u</v>
          </cell>
          <cell r="E168">
            <v>533.57472878073247</v>
          </cell>
        </row>
        <row r="169">
          <cell r="B169" t="str">
            <v>el.114</v>
          </cell>
          <cell r="C169" t="str">
            <v>TORTUGA FUNDICION CHICA REDONDA</v>
          </cell>
          <cell r="D169" t="str">
            <v>u</v>
          </cell>
          <cell r="E169">
            <v>476.76995045903283</v>
          </cell>
        </row>
        <row r="170">
          <cell r="B170" t="str">
            <v>el.115</v>
          </cell>
          <cell r="C170" t="str">
            <v>TORTUGA PVC REDONDA C/REJILLA</v>
          </cell>
          <cell r="D170" t="str">
            <v>u</v>
          </cell>
          <cell r="E170">
            <v>77.116865579086777</v>
          </cell>
        </row>
        <row r="171">
          <cell r="B171" t="str">
            <v>el.149</v>
          </cell>
          <cell r="C171" t="str">
            <v>GABINETE COMPLETO P/ 12 MEDIDORES</v>
          </cell>
          <cell r="D171" t="str">
            <v>u</v>
          </cell>
          <cell r="E171">
            <v>26540.441442730968</v>
          </cell>
        </row>
        <row r="172">
          <cell r="B172" t="str">
            <v>el.150</v>
          </cell>
          <cell r="C172" t="str">
            <v>CINTA AISLADORA PVC X 20 M</v>
          </cell>
          <cell r="D172" t="str">
            <v>u</v>
          </cell>
          <cell r="E172">
            <v>33.192082670120705</v>
          </cell>
        </row>
        <row r="173">
          <cell r="B173" t="str">
            <v>el.151</v>
          </cell>
          <cell r="C173" t="str">
            <v>JABALINA SIMPLE 5/8*1000 FACBSA (R.D)</v>
          </cell>
          <cell r="D173" t="str">
            <v>u</v>
          </cell>
          <cell r="E173">
            <v>218.16148769550691</v>
          </cell>
        </row>
        <row r="174">
          <cell r="B174" t="str">
            <v>el.152</v>
          </cell>
          <cell r="C174" t="str">
            <v>CAÑO BAJADA MONOF.2BOCA 1.1/4*3 COMPLETO GALVANIZ. PESADO</v>
          </cell>
          <cell r="D174" t="str">
            <v>u</v>
          </cell>
          <cell r="E174">
            <v>475.32169986184192</v>
          </cell>
        </row>
        <row r="175">
          <cell r="B175" t="str">
            <v>el.159</v>
          </cell>
          <cell r="C175" t="str">
            <v>FLORON PLAST REDO BCO.</v>
          </cell>
          <cell r="D175" t="str">
            <v>u</v>
          </cell>
          <cell r="E175">
            <v>9.8117356097961448</v>
          </cell>
        </row>
        <row r="176">
          <cell r="B176" t="str">
            <v>el.160</v>
          </cell>
          <cell r="C176" t="str">
            <v>ARTEFACTO FLUORESCENTE 2X40 W COMPLETO</v>
          </cell>
          <cell r="D176" t="str">
            <v>u</v>
          </cell>
          <cell r="E176">
            <v>476.29175183409944</v>
          </cell>
        </row>
        <row r="177">
          <cell r="B177" t="str">
            <v>el.160a</v>
          </cell>
          <cell r="C177" t="str">
            <v>MODULO PULSADOR UNIP.C/CAMP.RODA BCO</v>
          </cell>
          <cell r="D177" t="str">
            <v>u</v>
          </cell>
          <cell r="E177">
            <v>25.754095235039792</v>
          </cell>
        </row>
        <row r="178">
          <cell r="B178" t="str">
            <v>el.161</v>
          </cell>
          <cell r="C178" t="str">
            <v>LLAVE 1 PTO.EXT.LUMIN.MIG.1787 PLASNAVI</v>
          </cell>
          <cell r="D178" t="str">
            <v>u</v>
          </cell>
          <cell r="E178">
            <v>21.191485525223637</v>
          </cell>
        </row>
        <row r="179">
          <cell r="B179" t="str">
            <v>el.162</v>
          </cell>
          <cell r="C179" t="str">
            <v>LLAVE 2 PTOS.EXT.LUMIN.MIG.1788 PLASNAVI</v>
          </cell>
          <cell r="D179" t="str">
            <v>u</v>
          </cell>
          <cell r="E179">
            <v>36.679310075395087</v>
          </cell>
        </row>
        <row r="180">
          <cell r="B180" t="str">
            <v>el.164</v>
          </cell>
          <cell r="C180" t="str">
            <v>ROSETA DE MADERA REDONDA 10 CM</v>
          </cell>
          <cell r="D180" t="str">
            <v>u</v>
          </cell>
          <cell r="E180">
            <v>3.5963956588218453</v>
          </cell>
        </row>
        <row r="181">
          <cell r="B181" t="str">
            <v>el.165</v>
          </cell>
          <cell r="C181" t="str">
            <v xml:space="preserve">PORTALAMPARA BAK.3 PZ.NEGRO 515 </v>
          </cell>
          <cell r="D181" t="str">
            <v>u</v>
          </cell>
          <cell r="E181">
            <v>19.399393822643557</v>
          </cell>
        </row>
        <row r="182">
          <cell r="B182" t="str">
            <v>el.166</v>
          </cell>
          <cell r="C182" t="str">
            <v>RECEPTACULO CURVO NEG BAK.584</v>
          </cell>
          <cell r="D182" t="str">
            <v>u</v>
          </cell>
          <cell r="E182">
            <v>20.277476764270066</v>
          </cell>
        </row>
        <row r="183">
          <cell r="B183" t="str">
            <v>el.168</v>
          </cell>
          <cell r="C183" t="str">
            <v>CONECTORES HIERRO DE 5/8"</v>
          </cell>
          <cell r="D183" t="str">
            <v>u</v>
          </cell>
          <cell r="E183">
            <v>5.6530454626120301</v>
          </cell>
        </row>
        <row r="184">
          <cell r="B184" t="str">
            <v>el.169</v>
          </cell>
          <cell r="C184" t="str">
            <v>CONECTORES HIERRO DE 3/4"</v>
          </cell>
          <cell r="D184" t="str">
            <v>u</v>
          </cell>
          <cell r="E184">
            <v>6.304234545316044</v>
          </cell>
        </row>
        <row r="185">
          <cell r="B185" t="str">
            <v>el.170</v>
          </cell>
          <cell r="C185" t="str">
            <v>CAJA CUADRADAS 10*10 N°20</v>
          </cell>
          <cell r="D185" t="str">
            <v>u</v>
          </cell>
          <cell r="E185">
            <v>33.986982780048329</v>
          </cell>
        </row>
        <row r="186">
          <cell r="B186" t="str">
            <v>el.172</v>
          </cell>
          <cell r="C186" t="str">
            <v>CAJA RECTANGULAR CH.20</v>
          </cell>
          <cell r="D186" t="str">
            <v>u</v>
          </cell>
          <cell r="E186">
            <v>16.577715279440678</v>
          </cell>
        </row>
        <row r="187">
          <cell r="B187" t="str">
            <v>el.173</v>
          </cell>
          <cell r="C187" t="str">
            <v>TUBO FLUORESCENTE 40 W</v>
          </cell>
          <cell r="D187" t="str">
            <v>u</v>
          </cell>
          <cell r="E187">
            <v>47.151350998335026</v>
          </cell>
        </row>
        <row r="188">
          <cell r="B188" t="str">
            <v>eq.001</v>
          </cell>
          <cell r="C188" t="str">
            <v>FORD CARGO 1317 (A PARTIR DE 03/06)</v>
          </cell>
          <cell r="D188" t="str">
            <v>u</v>
          </cell>
          <cell r="E188">
            <v>1511208.4030665073</v>
          </cell>
        </row>
        <row r="189">
          <cell r="B189" t="str">
            <v>eq.002</v>
          </cell>
          <cell r="C189" t="str">
            <v>EQUIPO VOLQUETE 6 M3 (A PARTIR DE 03/06)</v>
          </cell>
          <cell r="D189" t="str">
            <v>u</v>
          </cell>
          <cell r="E189">
            <v>284590.6182324863</v>
          </cell>
        </row>
        <row r="190">
          <cell r="B190" t="str">
            <v>eq.006</v>
          </cell>
          <cell r="C190" t="str">
            <v>GASOIL</v>
          </cell>
          <cell r="D190" t="str">
            <v>l</v>
          </cell>
          <cell r="E190">
            <v>15.947554902300963</v>
          </cell>
        </row>
        <row r="191">
          <cell r="B191" t="str">
            <v>eq.007</v>
          </cell>
          <cell r="C191" t="str">
            <v>RETROEXCAVADORA 87 H.P.</v>
          </cell>
          <cell r="D191" t="str">
            <v>u</v>
          </cell>
          <cell r="E191">
            <v>3381023.9686480351</v>
          </cell>
        </row>
        <row r="192">
          <cell r="B192" t="str">
            <v>eq.008</v>
          </cell>
          <cell r="C192" t="str">
            <v>RETROEXCAVADORA 87 H.P. (HS)</v>
          </cell>
          <cell r="D192" t="str">
            <v>h</v>
          </cell>
          <cell r="E192">
            <v>1003.4326596618967</v>
          </cell>
        </row>
        <row r="193">
          <cell r="B193" t="str">
            <v>eq.009</v>
          </cell>
          <cell r="C193" t="str">
            <v>MOTONIVELADORA 180 H.P.</v>
          </cell>
          <cell r="D193" t="str">
            <v>u</v>
          </cell>
          <cell r="E193">
            <v>4034419.5619531069</v>
          </cell>
        </row>
        <row r="194">
          <cell r="B194" t="str">
            <v>eq.010</v>
          </cell>
          <cell r="C194" t="str">
            <v>MOTONIVELADORA (HS)</v>
          </cell>
          <cell r="D194" t="str">
            <v>h</v>
          </cell>
          <cell r="E194">
            <v>1375.361448994496</v>
          </cell>
        </row>
        <row r="195">
          <cell r="B195" t="str">
            <v>eq.011</v>
          </cell>
          <cell r="C195" t="str">
            <v>CAMIÓN VOLCADOR 140 H.P.</v>
          </cell>
          <cell r="D195" t="str">
            <v>u</v>
          </cell>
          <cell r="E195">
            <v>2924256.4388997816</v>
          </cell>
        </row>
        <row r="196">
          <cell r="B196" t="str">
            <v>eq.012</v>
          </cell>
          <cell r="C196" t="str">
            <v>CAMIÓN VOLCADOR 140 H.P. (HS)</v>
          </cell>
          <cell r="D196" t="str">
            <v>h</v>
          </cell>
          <cell r="E196">
            <v>1110.4238706085307</v>
          </cell>
        </row>
        <row r="197">
          <cell r="B197" t="str">
            <v>eq.013</v>
          </cell>
          <cell r="C197" t="str">
            <v>PALA CARGADORA 140 H.P.</v>
          </cell>
          <cell r="D197" t="str">
            <v>u</v>
          </cell>
          <cell r="E197">
            <v>4403963.5822484465</v>
          </cell>
        </row>
        <row r="198">
          <cell r="B198" t="str">
            <v>eq.014</v>
          </cell>
          <cell r="C198" t="str">
            <v>PALA CARGADORA 140 H.P.(HS)</v>
          </cell>
          <cell r="D198" t="str">
            <v>h</v>
          </cell>
          <cell r="E198">
            <v>1169.950295522985</v>
          </cell>
        </row>
        <row r="199">
          <cell r="B199" t="str">
            <v>eq.015</v>
          </cell>
          <cell r="C199" t="str">
            <v>RODILLO NEUMÁTICO AUTOPROPULSADO 70 HP</v>
          </cell>
          <cell r="D199" t="str">
            <v>u</v>
          </cell>
          <cell r="E199">
            <v>1842404.942947394</v>
          </cell>
        </row>
        <row r="200">
          <cell r="B200" t="str">
            <v>eq.016</v>
          </cell>
          <cell r="C200" t="str">
            <v>RODILLO NEUMÁTICO AUTOPROPULSADO 70 HP(HS)</v>
          </cell>
          <cell r="D200" t="str">
            <v>h</v>
          </cell>
          <cell r="E200">
            <v>627.97284876407423</v>
          </cell>
        </row>
        <row r="201">
          <cell r="B201" t="str">
            <v>eq.017</v>
          </cell>
          <cell r="C201" t="str">
            <v>VIBROCOMPACTADOR AUTOPROPULSADO 120 HP</v>
          </cell>
          <cell r="D201" t="str">
            <v>u</v>
          </cell>
          <cell r="E201">
            <v>4599563.6257472523</v>
          </cell>
        </row>
        <row r="202">
          <cell r="B202" t="str">
            <v>eq.018</v>
          </cell>
          <cell r="C202" t="str">
            <v>VIBROCOMPACTADOR AUTOPROPULSADO 120 HP (HS)</v>
          </cell>
          <cell r="D202" t="str">
            <v>h</v>
          </cell>
          <cell r="E202">
            <v>1132.5177964759721</v>
          </cell>
        </row>
        <row r="203">
          <cell r="B203" t="str">
            <v>eq.019</v>
          </cell>
          <cell r="C203" t="str">
            <v>CAMIÓN MIXER 5 M3   240 H.P.</v>
          </cell>
          <cell r="D203" t="str">
            <v>u</v>
          </cell>
          <cell r="E203">
            <v>4346027.4966942118</v>
          </cell>
        </row>
        <row r="204">
          <cell r="B204" t="str">
            <v>eq.020</v>
          </cell>
          <cell r="C204" t="str">
            <v>CAMIÓN MIXER 5 M3 240 H.P.(HS)</v>
          </cell>
          <cell r="D204" t="str">
            <v>h</v>
          </cell>
          <cell r="E204">
            <v>1601.3974065422299</v>
          </cell>
        </row>
        <row r="205">
          <cell r="B205" t="str">
            <v>eq.021</v>
          </cell>
          <cell r="C205" t="str">
            <v>PLANTA ELABORADORA DE HORMIGÓN 60 H.P.</v>
          </cell>
          <cell r="D205" t="str">
            <v>u</v>
          </cell>
          <cell r="E205">
            <v>1703171.1370813486</v>
          </cell>
        </row>
        <row r="206">
          <cell r="B206" t="str">
            <v>eq.022</v>
          </cell>
          <cell r="C206" t="str">
            <v>PLANTA ELEBORADORA DE HORMIGÓN 60 H.P. (HS)</v>
          </cell>
          <cell r="D206" t="str">
            <v>h</v>
          </cell>
          <cell r="E206">
            <v>579.24811494060657</v>
          </cell>
        </row>
        <row r="207">
          <cell r="B207" t="str">
            <v>eq.024</v>
          </cell>
          <cell r="C207" t="str">
            <v>TOPADORA D-7  200 H.P.</v>
          </cell>
          <cell r="D207" t="str">
            <v>u</v>
          </cell>
          <cell r="E207">
            <v>5728842.3510725405</v>
          </cell>
        </row>
        <row r="208">
          <cell r="B208" t="str">
            <v>eq.024b</v>
          </cell>
          <cell r="C208" t="str">
            <v>TOPADORA CAT D7R SERIE II - 240 HP - HOJA 7SU - RIPPER MULTIVASTAGO</v>
          </cell>
          <cell r="D208" t="str">
            <v>u</v>
          </cell>
          <cell r="E208">
            <v>12000026.762142247</v>
          </cell>
        </row>
        <row r="209">
          <cell r="B209" t="str">
            <v>eq.025</v>
          </cell>
          <cell r="C209" t="str">
            <v>TOPADORA D-7  200 H.P.(HS)</v>
          </cell>
          <cell r="D209" t="str">
            <v>h</v>
          </cell>
          <cell r="E209">
            <v>1524.2663423247959</v>
          </cell>
        </row>
        <row r="210">
          <cell r="B210" t="str">
            <v>eq.026</v>
          </cell>
          <cell r="C210" t="str">
            <v>ASERRADORA PAVIMENTO TARGET MINICOM II 13,5 HP</v>
          </cell>
          <cell r="D210" t="str">
            <v>u</v>
          </cell>
          <cell r="E210">
            <v>87362.907458610192</v>
          </cell>
        </row>
        <row r="211">
          <cell r="B211" t="str">
            <v>eq.028</v>
          </cell>
          <cell r="C211" t="str">
            <v>BOMBA A EXPLOSIÓN 5 H. P. HONDA WB 30 XT</v>
          </cell>
          <cell r="D211" t="str">
            <v>u</v>
          </cell>
          <cell r="E211">
            <v>13504.698766750398</v>
          </cell>
        </row>
        <row r="212">
          <cell r="B212" t="str">
            <v>eq.030</v>
          </cell>
          <cell r="C212" t="str">
            <v>CAMIÓN CON ACOPLADO 15M3 312 H.P.</v>
          </cell>
          <cell r="D212" t="str">
            <v>u</v>
          </cell>
          <cell r="E212">
            <v>4630181.7700407859</v>
          </cell>
        </row>
        <row r="213">
          <cell r="B213" t="str">
            <v>eq.031</v>
          </cell>
          <cell r="C213" t="str">
            <v xml:space="preserve">ACOPLADO VOLCADOR BILATERAL S/CUBIERTAS </v>
          </cell>
          <cell r="D213" t="str">
            <v>u</v>
          </cell>
          <cell r="E213">
            <v>639433.0328227526</v>
          </cell>
        </row>
        <row r="214">
          <cell r="B214" t="str">
            <v>eq.041</v>
          </cell>
          <cell r="C214" t="str">
            <v>PLANCHA VIBRADORA A EXPLOSIÓN 5 H.P. WACKER WP 2050R</v>
          </cell>
          <cell r="D214" t="str">
            <v>u</v>
          </cell>
          <cell r="E214">
            <v>60117.901594285089</v>
          </cell>
        </row>
        <row r="215">
          <cell r="B215" t="str">
            <v>eq.044</v>
          </cell>
          <cell r="C215" t="str">
            <v>REGLA VIBRADORA 5 H.P. WACKER 6,8 MTS</v>
          </cell>
          <cell r="D215" t="str">
            <v>u</v>
          </cell>
          <cell r="E215">
            <v>172981.41037480699</v>
          </cell>
        </row>
        <row r="216">
          <cell r="B216" t="str">
            <v>eq.048</v>
          </cell>
          <cell r="C216" t="str">
            <v>RODILLO NEUMÁTICO DE ARRASTRE</v>
          </cell>
          <cell r="D216" t="str">
            <v>u</v>
          </cell>
          <cell r="E216">
            <v>479246.43654838961</v>
          </cell>
        </row>
        <row r="217">
          <cell r="B217" t="str">
            <v>eq.050</v>
          </cell>
          <cell r="C217" t="str">
            <v>RODILLO PATA DE CABRA DE ARRASTRE</v>
          </cell>
          <cell r="D217" t="str">
            <v>u</v>
          </cell>
          <cell r="E217">
            <v>311320.55354166275</v>
          </cell>
        </row>
        <row r="218">
          <cell r="B218" t="str">
            <v>eq.052</v>
          </cell>
          <cell r="C218" t="str">
            <v>RODILLO VIBRADOR DE ARRASTRE 60 H.P.</v>
          </cell>
          <cell r="D218" t="str">
            <v>u</v>
          </cell>
          <cell r="E218">
            <v>352829.61657506006</v>
          </cell>
        </row>
        <row r="219">
          <cell r="B219" t="str">
            <v>eq.055</v>
          </cell>
          <cell r="C219" t="str">
            <v>TANQUE ACOPLADO 10000 LITROS (A PARTIR DE 05/06)</v>
          </cell>
          <cell r="D219" t="str">
            <v>u</v>
          </cell>
          <cell r="E219">
            <v>230005.80978028654</v>
          </cell>
        </row>
        <row r="220">
          <cell r="B220" t="str">
            <v>eq.058</v>
          </cell>
          <cell r="C220" t="str">
            <v>TRACTOR ENGOMADO 120 H.P. JHON DEERE</v>
          </cell>
          <cell r="D220" t="str">
            <v>u</v>
          </cell>
          <cell r="E220">
            <v>2218545.6845109789</v>
          </cell>
        </row>
        <row r="221">
          <cell r="B221" t="str">
            <v>eq.060</v>
          </cell>
          <cell r="C221" t="str">
            <v>VIBRADOR INMERSIÓN A NAFTA 4 H.P. WACKER A3000</v>
          </cell>
          <cell r="D221" t="str">
            <v>u</v>
          </cell>
          <cell r="E221">
            <v>41860.939949750122</v>
          </cell>
        </row>
        <row r="222">
          <cell r="B222" t="str">
            <v>eq.062</v>
          </cell>
          <cell r="C222" t="str">
            <v>MARTILLO NEUMÁTICO COMPLETO (MN+3PE+JM)</v>
          </cell>
          <cell r="D222" t="str">
            <v>u</v>
          </cell>
          <cell r="E222">
            <v>54018.562402805081</v>
          </cell>
        </row>
        <row r="223">
          <cell r="B223" t="str">
            <v>eq.066</v>
          </cell>
          <cell r="C223" t="str">
            <v>MOTOCOMPRESOR TIPO P185 WR</v>
          </cell>
          <cell r="D223" t="str">
            <v>u</v>
          </cell>
          <cell r="E223">
            <v>434730.18428882316</v>
          </cell>
        </row>
        <row r="224">
          <cell r="B224" t="str">
            <v>eq.070</v>
          </cell>
          <cell r="C224" t="str">
            <v>EQUIPO REGADOR DE AGUA  CAP. 6000 LT</v>
          </cell>
          <cell r="D224" t="str">
            <v>u</v>
          </cell>
          <cell r="E224">
            <v>345059.29205286637</v>
          </cell>
        </row>
        <row r="225">
          <cell r="B225" t="str">
            <v>eq.072</v>
          </cell>
          <cell r="C225" t="str">
            <v>EQUIPO REGADOR DE ASFALTO CAP 6600 LT</v>
          </cell>
          <cell r="D225" t="str">
            <v>u</v>
          </cell>
          <cell r="E225">
            <v>849420.08023500897</v>
          </cell>
        </row>
        <row r="226">
          <cell r="B226" t="str">
            <v>eq.074</v>
          </cell>
          <cell r="C226" t="str">
            <v>BARREDORA SOPLADORA</v>
          </cell>
          <cell r="D226" t="str">
            <v>u</v>
          </cell>
          <cell r="E226">
            <v>600995.18412812217</v>
          </cell>
        </row>
        <row r="227">
          <cell r="B227" t="str">
            <v>eq.076</v>
          </cell>
          <cell r="C227" t="str">
            <v>COMPACTADORA DE SUELO RODILLO LISO 145 HP CS 533 D</v>
          </cell>
          <cell r="D227" t="str">
            <v>u</v>
          </cell>
          <cell r="E227">
            <v>2900436.4627722702</v>
          </cell>
        </row>
        <row r="228">
          <cell r="B228" t="str">
            <v>eq.078</v>
          </cell>
          <cell r="C228" t="str">
            <v>CAMIONETA (MOTOR 3.0) PICK UP CABINA SIMPLE TRACK 4X2</v>
          </cell>
          <cell r="D228" t="str">
            <v>u</v>
          </cell>
          <cell r="E228">
            <v>553712.44361891074</v>
          </cell>
        </row>
        <row r="229">
          <cell r="B229" t="str">
            <v>eq.080</v>
          </cell>
          <cell r="C229" t="str">
            <v>NAFTA SUPER</v>
          </cell>
          <cell r="D229" t="str">
            <v>l</v>
          </cell>
          <cell r="E229">
            <v>18.071062286460617</v>
          </cell>
        </row>
        <row r="230">
          <cell r="B230" t="str">
            <v>eq.082</v>
          </cell>
          <cell r="C230" t="str">
            <v>RASTRA DE DISCO TERRAMEC</v>
          </cell>
          <cell r="D230" t="str">
            <v>u</v>
          </cell>
          <cell r="E230">
            <v>462360.08842799865</v>
          </cell>
        </row>
        <row r="231">
          <cell r="B231" t="str">
            <v>eq.086</v>
          </cell>
          <cell r="C231" t="str">
            <v>VIBRADOR DE PLACA WAKER BPS</v>
          </cell>
          <cell r="D231" t="str">
            <v>u</v>
          </cell>
          <cell r="E231">
            <v>96841.561767830892</v>
          </cell>
        </row>
        <row r="232">
          <cell r="B232" t="str">
            <v>eq.089</v>
          </cell>
          <cell r="C232" t="str">
            <v>PLANTA DE ASFALTO 80 TN/H C/FILTRO DE MANGA MODELO UACF 15 P-1</v>
          </cell>
          <cell r="D232" t="str">
            <v>u</v>
          </cell>
          <cell r="E232">
            <v>17223430.431805756</v>
          </cell>
        </row>
        <row r="233">
          <cell r="B233" t="str">
            <v>eq.090</v>
          </cell>
          <cell r="C233" t="str">
            <v>GRÚA HIDRÁULICA AMCO VEBA</v>
          </cell>
          <cell r="D233" t="str">
            <v>u</v>
          </cell>
          <cell r="E233">
            <v>620023.55355274642</v>
          </cell>
        </row>
        <row r="234">
          <cell r="B234" t="str">
            <v>eq.100</v>
          </cell>
          <cell r="C234" t="str">
            <v>GRÚA HIDRÁULICA HIDROGRUBERT N 10000 - TM</v>
          </cell>
          <cell r="D234" t="str">
            <v>h</v>
          </cell>
          <cell r="E234">
            <v>877.48988053398784</v>
          </cell>
        </row>
        <row r="235">
          <cell r="B235" t="str">
            <v>eq.103</v>
          </cell>
          <cell r="C235" t="str">
            <v>TERMINADORA DE ASFALTO CIBER MODELO AF 5000</v>
          </cell>
          <cell r="D235" t="str">
            <v>u</v>
          </cell>
          <cell r="E235">
            <v>7904558.4832956996</v>
          </cell>
        </row>
        <row r="236">
          <cell r="B236" t="str">
            <v>eq.104</v>
          </cell>
          <cell r="C236" t="str">
            <v>RETROEXCAVADORA S/ORUGA 140 HP 0,80M3 (CAT 320)</v>
          </cell>
          <cell r="D236" t="str">
            <v>u</v>
          </cell>
          <cell r="E236">
            <v>3636498.3320771372</v>
          </cell>
        </row>
        <row r="237">
          <cell r="B237" t="str">
            <v>eq.105</v>
          </cell>
          <cell r="C237" t="str">
            <v>RETROEXCAVADORA S/ORUGA 140 HP 0,80M3 (CAT 320)(HS)</v>
          </cell>
          <cell r="D237" t="str">
            <v>h</v>
          </cell>
          <cell r="E237">
            <v>1045.1050350555761</v>
          </cell>
        </row>
        <row r="238">
          <cell r="B238" t="str">
            <v>eq.106</v>
          </cell>
          <cell r="C238" t="str">
            <v>CAMIÓN M. BENZ 1218-42</v>
          </cell>
          <cell r="D238" t="str">
            <v>u</v>
          </cell>
          <cell r="E238">
            <v>1658623.899602978</v>
          </cell>
        </row>
        <row r="239">
          <cell r="B239" t="str">
            <v>eq.107</v>
          </cell>
          <cell r="C239" t="str">
            <v>CAMIÓN M. BENZ 1620-45</v>
          </cell>
          <cell r="D239" t="str">
            <v>u</v>
          </cell>
          <cell r="E239">
            <v>1806248.3554254358</v>
          </cell>
        </row>
        <row r="240">
          <cell r="B240" t="str">
            <v>eq.108</v>
          </cell>
          <cell r="C240" t="str">
            <v>CUBIERTA 900X20 C/TACOS</v>
          </cell>
          <cell r="D240" t="str">
            <v>u</v>
          </cell>
          <cell r="E240">
            <v>14315.336816084142</v>
          </cell>
        </row>
        <row r="241">
          <cell r="B241" t="str">
            <v>eq.109</v>
          </cell>
          <cell r="C241" t="str">
            <v>CUBIERTA 1000X20 C/TACOS</v>
          </cell>
          <cell r="D241" t="str">
            <v>u</v>
          </cell>
          <cell r="E241">
            <v>15426.809891749146</v>
          </cell>
        </row>
        <row r="242">
          <cell r="B242" t="str">
            <v>eq.110</v>
          </cell>
          <cell r="C242" t="str">
            <v>CUBIERTA 1100X20 C/TACOS</v>
          </cell>
          <cell r="D242" t="str">
            <v>u</v>
          </cell>
          <cell r="E242">
            <v>15700.143513865394</v>
          </cell>
        </row>
        <row r="243">
          <cell r="B243" t="str">
            <v>eq.111</v>
          </cell>
          <cell r="C243" t="str">
            <v>EQUIPO ACOPLADO P/CAMION 1218-42</v>
          </cell>
          <cell r="D243" t="str">
            <v>u</v>
          </cell>
          <cell r="E243">
            <v>260509.46896481939</v>
          </cell>
        </row>
        <row r="244">
          <cell r="B244" t="str">
            <v>eq.112</v>
          </cell>
          <cell r="C244" t="str">
            <v>EQUIPO ACOPLADO P/CAMION 1620-45</v>
          </cell>
          <cell r="D244" t="str">
            <v>u</v>
          </cell>
          <cell r="E244">
            <v>251349.18228040097</v>
          </cell>
        </row>
        <row r="245">
          <cell r="B245" t="str">
            <v>eq.116</v>
          </cell>
          <cell r="C245" t="str">
            <v>EXCAVADORA S/ORUGA 138HP 1,4 M3 C/ZAP 700MM CAT 320 CL</v>
          </cell>
          <cell r="D245" t="str">
            <v>u</v>
          </cell>
          <cell r="E245">
            <v>4541275.6223231079</v>
          </cell>
        </row>
        <row r="246">
          <cell r="B246" t="str">
            <v>eq.120</v>
          </cell>
          <cell r="C246" t="str">
            <v>MANGUERA C/ACOPLE</v>
          </cell>
          <cell r="D246" t="str">
            <v>u</v>
          </cell>
          <cell r="E246">
            <v>3748.2022695069481</v>
          </cell>
        </row>
        <row r="247">
          <cell r="B247" t="str">
            <v>eq.121</v>
          </cell>
          <cell r="C247" t="str">
            <v>PUNTA EXAGONAL</v>
          </cell>
          <cell r="D247" t="str">
            <v>u</v>
          </cell>
          <cell r="E247">
            <v>1420.7752279925051</v>
          </cell>
        </row>
        <row r="248">
          <cell r="B248" t="str">
            <v>eq.122</v>
          </cell>
          <cell r="C248" t="str">
            <v>MARTILLO NEUMATICO CETEC  INCOMPLETO</v>
          </cell>
          <cell r="D248" t="str">
            <v>u</v>
          </cell>
          <cell r="E248">
            <v>44612.947816222972</v>
          </cell>
        </row>
        <row r="249">
          <cell r="B249" t="str">
            <v>eq.123</v>
          </cell>
          <cell r="C249" t="str">
            <v>GRUPO ELECTROGENO OLYMPIAN GEP 250 KVA C/CABINA</v>
          </cell>
          <cell r="D249" t="str">
            <v>u</v>
          </cell>
          <cell r="E249">
            <v>1059528.6211847484</v>
          </cell>
        </row>
        <row r="250">
          <cell r="B250" t="str">
            <v>eq.124</v>
          </cell>
          <cell r="C250" t="str">
            <v>GRUPO ELECTROGENO OLYMPIAN 300 KVA S/CABINA</v>
          </cell>
          <cell r="D250" t="str">
            <v>u</v>
          </cell>
          <cell r="E250">
            <v>1496689.4802388868</v>
          </cell>
        </row>
        <row r="251">
          <cell r="B251" t="str">
            <v>eq.125</v>
          </cell>
          <cell r="C251" t="str">
            <v>GRUPO ELECTROGENO OLYMPIAN GEP 275 KVA C/CABINA</v>
          </cell>
          <cell r="D251" t="str">
            <v>u</v>
          </cell>
          <cell r="E251">
            <v>1090026.4138811671</v>
          </cell>
        </row>
        <row r="252">
          <cell r="B252" t="str">
            <v>eq.200</v>
          </cell>
          <cell r="C252" t="str">
            <v>MATAFUEGOS 5 KG TIPO ABC</v>
          </cell>
          <cell r="D252" t="str">
            <v>u</v>
          </cell>
          <cell r="E252">
            <v>2584.5657635236653</v>
          </cell>
        </row>
        <row r="253">
          <cell r="B253" t="str">
            <v>eq.300</v>
          </cell>
          <cell r="C253" t="str">
            <v>GASOIL A GRANEL</v>
          </cell>
          <cell r="D253" t="str">
            <v>l</v>
          </cell>
          <cell r="E253">
            <v>24.92777086451358</v>
          </cell>
        </row>
        <row r="254">
          <cell r="B254" t="str">
            <v>eq.301</v>
          </cell>
          <cell r="C254" t="str">
            <v>COMBUSTIBLE TIPO  IFO</v>
          </cell>
          <cell r="D254" t="str">
            <v>kg</v>
          </cell>
          <cell r="E254">
            <v>14.228767982728009</v>
          </cell>
        </row>
        <row r="255">
          <cell r="B255" t="str">
            <v>eq.901</v>
          </cell>
          <cell r="C255" t="str">
            <v>COMPACTADOR ASFALTO DOBLE RODILLO CAT CB434 D - 83 HP</v>
          </cell>
          <cell r="D255" t="str">
            <v>u</v>
          </cell>
          <cell r="E255">
            <v>3153491.2799491812</v>
          </cell>
        </row>
        <row r="256">
          <cell r="B256" t="str">
            <v>eq.902</v>
          </cell>
          <cell r="C256" t="str">
            <v>TOPADORA CAT D6R SERIE III - 185 HP - HOJA 6SU - RIPPER MULTIVASTAGO</v>
          </cell>
          <cell r="D256" t="str">
            <v>u</v>
          </cell>
          <cell r="E256">
            <v>6979659.9299596995</v>
          </cell>
        </row>
        <row r="257">
          <cell r="B257" t="str">
            <v>eq.976</v>
          </cell>
          <cell r="C257" t="str">
            <v>VIBROCOMPACTADOR S/NEUMÁTICO PATA DE CABRA 145HP CAT CP 533E</v>
          </cell>
          <cell r="D257" t="str">
            <v>u</v>
          </cell>
          <cell r="E257">
            <v>2951802.8019677685</v>
          </cell>
        </row>
        <row r="258">
          <cell r="B258" t="str">
            <v>fi.023</v>
          </cell>
          <cell r="C258" t="str">
            <v xml:space="preserve">TASA CARTERA GENERAL BNA </v>
          </cell>
          <cell r="D258" t="str">
            <v>%</v>
          </cell>
          <cell r="E258">
            <v>27</v>
          </cell>
        </row>
        <row r="259">
          <cell r="B259" t="str">
            <v>fi.024</v>
          </cell>
          <cell r="C259" t="str">
            <v>COTIZACIÓN DÓLAR PROMED. MENSUAL</v>
          </cell>
          <cell r="D259" t="str">
            <v>$</v>
          </cell>
          <cell r="E259">
            <v>17.618863636363642</v>
          </cell>
        </row>
        <row r="260">
          <cell r="B260" t="str">
            <v>fi.025</v>
          </cell>
          <cell r="C260" t="str">
            <v>TASA COMERC. Y FINANC. EQ. IMPORTADO</v>
          </cell>
          <cell r="D260" t="str">
            <v>%</v>
          </cell>
          <cell r="E260">
            <v>18</v>
          </cell>
        </row>
        <row r="261">
          <cell r="B261" t="str">
            <v>fi.026</v>
          </cell>
          <cell r="C261" t="str">
            <v>DERECHOS DE APROBACIÓN C.PROFES.</v>
          </cell>
          <cell r="D261" t="str">
            <v>u</v>
          </cell>
          <cell r="E261">
            <v>308.91250000000002</v>
          </cell>
        </row>
        <row r="262">
          <cell r="B262" t="str">
            <v>fi.027</v>
          </cell>
          <cell r="C262" t="str">
            <v xml:space="preserve">COPIA XEROX DE PLANOS </v>
          </cell>
          <cell r="D262" t="str">
            <v>m2</v>
          </cell>
          <cell r="E262">
            <v>95.004008209916776</v>
          </cell>
        </row>
        <row r="263">
          <cell r="B263" t="str">
            <v>fi.028</v>
          </cell>
          <cell r="C263" t="str">
            <v>SEGURO 1218-42($/AÑO)</v>
          </cell>
          <cell r="D263" t="str">
            <v>u</v>
          </cell>
          <cell r="E263">
            <v>24273.398781568132</v>
          </cell>
        </row>
        <row r="264">
          <cell r="B264" t="str">
            <v>fi.029</v>
          </cell>
          <cell r="C264" t="str">
            <v>SEGURO 1620-45($/AÑO)</v>
          </cell>
          <cell r="D264" t="str">
            <v>u</v>
          </cell>
          <cell r="E264">
            <v>27349.487959500006</v>
          </cell>
        </row>
        <row r="265">
          <cell r="B265" t="str">
            <v>fo.010</v>
          </cell>
          <cell r="C265" t="str">
            <v>ÁRBOLES PARA FORESTACIÓN - FRESNO</v>
          </cell>
          <cell r="D265" t="str">
            <v>u</v>
          </cell>
          <cell r="E265">
            <v>214.75081392436766</v>
          </cell>
        </row>
        <row r="266">
          <cell r="B266" t="str">
            <v>fo.020</v>
          </cell>
          <cell r="C266" t="str">
            <v>MANTILLO</v>
          </cell>
          <cell r="D266" t="str">
            <v>bolsa</v>
          </cell>
          <cell r="E266">
            <v>51.637499999999989</v>
          </cell>
        </row>
        <row r="267">
          <cell r="B267" t="str">
            <v>fo.030</v>
          </cell>
          <cell r="C267" t="str">
            <v>SEMILLA CESPED MEZCLA</v>
          </cell>
          <cell r="D267" t="str">
            <v>kg</v>
          </cell>
          <cell r="E267">
            <v>109.99999999999999</v>
          </cell>
        </row>
        <row r="268">
          <cell r="B268" t="str">
            <v>fo.035</v>
          </cell>
          <cell r="C268" t="str">
            <v>LAPACHO X 2,20 MTS</v>
          </cell>
          <cell r="D268" t="str">
            <v>u</v>
          </cell>
          <cell r="E268">
            <v>381.13456839379313</v>
          </cell>
        </row>
        <row r="269">
          <cell r="B269" t="str">
            <v>fo.040</v>
          </cell>
          <cell r="C269" t="str">
            <v>LIGUSTRUS AURIUS X 2.20 MTS</v>
          </cell>
          <cell r="D269" t="str">
            <v>u</v>
          </cell>
          <cell r="E269">
            <v>408.34845735027227</v>
          </cell>
        </row>
        <row r="270">
          <cell r="B270" t="str">
            <v>ga.005</v>
          </cell>
          <cell r="C270" t="str">
            <v>PEGAMENTO P/POLYGUARD 1 LITRO</v>
          </cell>
          <cell r="D270" t="str">
            <v>l</v>
          </cell>
          <cell r="E270">
            <v>542.51494340024453</v>
          </cell>
        </row>
        <row r="271">
          <cell r="B271" t="str">
            <v>ga.007</v>
          </cell>
          <cell r="C271" t="str">
            <v>POLYGUARD 5 CM X 25 M</v>
          </cell>
          <cell r="D271" t="str">
            <v>m</v>
          </cell>
          <cell r="E271">
            <v>21.715912251229245</v>
          </cell>
        </row>
        <row r="272">
          <cell r="B272" t="str">
            <v>ga.008</v>
          </cell>
          <cell r="C272" t="str">
            <v>SOMBRERETE CHAPA APROBADO DE 100 C/TORNILLOS</v>
          </cell>
          <cell r="D272" t="str">
            <v>u</v>
          </cell>
          <cell r="E272">
            <v>178.51783779258344</v>
          </cell>
        </row>
        <row r="273">
          <cell r="B273" t="str">
            <v>ga.009</v>
          </cell>
          <cell r="C273" t="str">
            <v>CURVA ARTICULADA CHAPA DIAMETRO 100 MM</v>
          </cell>
          <cell r="D273" t="str">
            <v>u</v>
          </cell>
          <cell r="E273">
            <v>47.600905653950171</v>
          </cell>
        </row>
        <row r="274">
          <cell r="B274" t="str">
            <v>ga.010</v>
          </cell>
          <cell r="C274" t="str">
            <v>CAÑO DE CHAPA GALVANIZADA</v>
          </cell>
          <cell r="D274" t="str">
            <v>m</v>
          </cell>
          <cell r="E274">
            <v>87.248462780420127</v>
          </cell>
        </row>
        <row r="275">
          <cell r="B275" t="str">
            <v>ga.011</v>
          </cell>
          <cell r="C275" t="str">
            <v>COMPONENTES EPOXI X 1/4LT.</v>
          </cell>
          <cell r="D275" t="str">
            <v>u</v>
          </cell>
          <cell r="E275">
            <v>134.65356415932217</v>
          </cell>
        </row>
        <row r="276">
          <cell r="B276" t="str">
            <v>ga.012</v>
          </cell>
          <cell r="C276" t="str">
            <v>CAÑO DE CHAPA GALVANIZADA D=150MM CH30</v>
          </cell>
          <cell r="D276" t="str">
            <v>m</v>
          </cell>
          <cell r="E276">
            <v>261.33742325907411</v>
          </cell>
        </row>
        <row r="277">
          <cell r="B277" t="str">
            <v>ga.020</v>
          </cell>
          <cell r="C277" t="str">
            <v>GABINETE MEDIDOR GAS</v>
          </cell>
          <cell r="D277" t="str">
            <v>u</v>
          </cell>
          <cell r="E277">
            <v>998.78425023120042</v>
          </cell>
        </row>
        <row r="278">
          <cell r="B278" t="str">
            <v>ga.113</v>
          </cell>
          <cell r="C278" t="str">
            <v>CALEFACTOR TB 3800 CALORIAS</v>
          </cell>
          <cell r="D278" t="str">
            <v>u</v>
          </cell>
          <cell r="E278">
            <v>3559.0941922608995</v>
          </cell>
        </row>
        <row r="279">
          <cell r="B279" t="str">
            <v>ga.114</v>
          </cell>
          <cell r="C279" t="str">
            <v>CALEFÓN 14 LITROS BLANCO</v>
          </cell>
          <cell r="D279" t="str">
            <v>u</v>
          </cell>
          <cell r="E279">
            <v>4807.8630106433639</v>
          </cell>
        </row>
        <row r="280">
          <cell r="B280" t="str">
            <v>ga.116</v>
          </cell>
          <cell r="C280" t="str">
            <v>COCINA 4 HORNALLAS</v>
          </cell>
          <cell r="D280" t="str">
            <v>u</v>
          </cell>
          <cell r="E280">
            <v>4896.1879392816409</v>
          </cell>
        </row>
        <row r="281">
          <cell r="B281" t="str">
            <v>ga.126</v>
          </cell>
          <cell r="C281" t="str">
            <v>REGULADOR Y FLEXIBLE P/GAS NATURAL</v>
          </cell>
          <cell r="D281" t="str">
            <v>u</v>
          </cell>
          <cell r="E281">
            <v>690.54401955795186</v>
          </cell>
        </row>
        <row r="282">
          <cell r="B282" t="str">
            <v>ga.137</v>
          </cell>
          <cell r="C282" t="str">
            <v>LLAVE P/GAS CROMADA 1/2"</v>
          </cell>
          <cell r="D282" t="str">
            <v>u</v>
          </cell>
          <cell r="E282">
            <v>260.42108524308105</v>
          </cell>
        </row>
        <row r="283">
          <cell r="B283" t="str">
            <v>ga.138</v>
          </cell>
          <cell r="C283" t="str">
            <v>LLAVE P/GAS CROMADA 3/4"</v>
          </cell>
          <cell r="D283" t="str">
            <v>u</v>
          </cell>
          <cell r="E283">
            <v>335.58700029107575</v>
          </cell>
        </row>
        <row r="284">
          <cell r="B284" t="str">
            <v>ga.150</v>
          </cell>
          <cell r="C284" t="str">
            <v>CAÑO EXTRUÍDO 19 MM</v>
          </cell>
          <cell r="D284" t="str">
            <v>m</v>
          </cell>
          <cell r="E284">
            <v>94.600162026134768</v>
          </cell>
        </row>
        <row r="285">
          <cell r="B285" t="str">
            <v>ga.151</v>
          </cell>
          <cell r="C285" t="str">
            <v>CAÑO EXTRUIDO 25 MM</v>
          </cell>
          <cell r="D285" t="str">
            <v>m</v>
          </cell>
          <cell r="E285">
            <v>135.37527933161556</v>
          </cell>
        </row>
        <row r="286">
          <cell r="B286" t="str">
            <v>ga.152</v>
          </cell>
          <cell r="C286" t="str">
            <v>CAÑO EPOXI 13 MM</v>
          </cell>
          <cell r="D286" t="str">
            <v>m</v>
          </cell>
          <cell r="E286">
            <v>81.164784747480553</v>
          </cell>
        </row>
        <row r="287">
          <cell r="B287" t="str">
            <v>ga.153</v>
          </cell>
          <cell r="C287" t="str">
            <v>CAÑO EPOXI 19 MM</v>
          </cell>
          <cell r="D287" t="str">
            <v>m</v>
          </cell>
          <cell r="E287">
            <v>92.202607811652342</v>
          </cell>
        </row>
        <row r="288">
          <cell r="B288" t="str">
            <v>ga.156</v>
          </cell>
          <cell r="C288" t="str">
            <v>CAÑO EPOXI 25 MM</v>
          </cell>
          <cell r="D288" t="str">
            <v>m</v>
          </cell>
          <cell r="E288">
            <v>130.87924634774748</v>
          </cell>
        </row>
        <row r="289">
          <cell r="B289" t="str">
            <v>ga.159</v>
          </cell>
          <cell r="C289" t="str">
            <v>CODO EPOXI 13 MM</v>
          </cell>
          <cell r="D289" t="str">
            <v>u</v>
          </cell>
          <cell r="E289">
            <v>20.77281218692211</v>
          </cell>
        </row>
        <row r="290">
          <cell r="B290" t="str">
            <v>ga.160</v>
          </cell>
          <cell r="C290" t="str">
            <v>CODO EPOXI 19 MM</v>
          </cell>
          <cell r="D290" t="str">
            <v>u</v>
          </cell>
          <cell r="E290">
            <v>25.430535937703826</v>
          </cell>
        </row>
        <row r="291">
          <cell r="B291" t="str">
            <v>ga.161</v>
          </cell>
          <cell r="C291" t="str">
            <v>CODO EPOXI 25 MM</v>
          </cell>
          <cell r="D291" t="str">
            <v>u</v>
          </cell>
          <cell r="E291">
            <v>53.884455212703806</v>
          </cell>
        </row>
        <row r="292">
          <cell r="B292" t="str">
            <v>ga.162</v>
          </cell>
          <cell r="C292" t="str">
            <v>LLAVE PASO GAS BRONCE 3/4"</v>
          </cell>
          <cell r="D292" t="str">
            <v>u</v>
          </cell>
          <cell r="E292">
            <v>316.044074399267</v>
          </cell>
        </row>
        <row r="293">
          <cell r="B293" t="str">
            <v>ga.167</v>
          </cell>
          <cell r="C293" t="str">
            <v>NIPLES EPOXI DE 10 CM. 3/4    73022 L.T</v>
          </cell>
          <cell r="D293" t="str">
            <v>u</v>
          </cell>
          <cell r="E293">
            <v>9.6635036670818035</v>
          </cell>
        </row>
        <row r="294">
          <cell r="B294" t="str">
            <v>ga.168</v>
          </cell>
          <cell r="C294" t="str">
            <v>TEES RED. EPOXI 3/4"*1/2"     73235</v>
          </cell>
          <cell r="D294" t="str">
            <v>u</v>
          </cell>
          <cell r="E294">
            <v>39.032503641293829</v>
          </cell>
        </row>
        <row r="295">
          <cell r="B295" t="str">
            <v>ga.169</v>
          </cell>
          <cell r="C295" t="str">
            <v>TEE EPOXI 13 MM</v>
          </cell>
          <cell r="D295" t="str">
            <v>u</v>
          </cell>
          <cell r="E295">
            <v>29.109806155186483</v>
          </cell>
        </row>
        <row r="296">
          <cell r="B296" t="str">
            <v>ga.170</v>
          </cell>
          <cell r="C296" t="str">
            <v>TEE EPOXI 19 MM</v>
          </cell>
          <cell r="D296" t="str">
            <v>u</v>
          </cell>
          <cell r="E296">
            <v>46.265603595908175</v>
          </cell>
        </row>
        <row r="297">
          <cell r="B297" t="str">
            <v>ga.171</v>
          </cell>
          <cell r="C297" t="str">
            <v>TEE EPOXI 25 MM</v>
          </cell>
          <cell r="D297" t="str">
            <v>u</v>
          </cell>
          <cell r="E297">
            <v>62.730284782391884</v>
          </cell>
        </row>
        <row r="298">
          <cell r="B298" t="str">
            <v>ga.172</v>
          </cell>
          <cell r="C298" t="str">
            <v>POLYGUARD 660 DE 0,05 X 10 MTS.</v>
          </cell>
          <cell r="D298" t="str">
            <v>u</v>
          </cell>
          <cell r="E298">
            <v>128.6402717777282</v>
          </cell>
        </row>
        <row r="299">
          <cell r="B299" t="str">
            <v>ga.180</v>
          </cell>
          <cell r="C299" t="str">
            <v>BUJE REDUCCION EPOXI 3/4" X 1/2"</v>
          </cell>
          <cell r="D299" t="str">
            <v>u</v>
          </cell>
          <cell r="E299">
            <v>16.844105800214255</v>
          </cell>
        </row>
        <row r="300">
          <cell r="B300" t="str">
            <v>ga.190</v>
          </cell>
          <cell r="C300" t="str">
            <v>UNION DOBLE CONICA EPOXI 3/4"</v>
          </cell>
          <cell r="D300" t="str">
            <v>u</v>
          </cell>
          <cell r="E300">
            <v>86.961364178640622</v>
          </cell>
        </row>
        <row r="301">
          <cell r="B301" t="str">
            <v>ga.191</v>
          </cell>
          <cell r="C301" t="str">
            <v>UNION DOBLE CONICA EPOXI 1/2"</v>
          </cell>
          <cell r="D301" t="str">
            <v>u</v>
          </cell>
          <cell r="E301">
            <v>73.000110280260969</v>
          </cell>
        </row>
        <row r="302">
          <cell r="B302" t="str">
            <v>ga.195</v>
          </cell>
          <cell r="C302" t="str">
            <v>NIPLE EPOXI X 8 CM 1/2"</v>
          </cell>
          <cell r="D302" t="str">
            <v>u</v>
          </cell>
          <cell r="E302">
            <v>11.683770775265859</v>
          </cell>
        </row>
        <row r="303">
          <cell r="B303" t="str">
            <v>ga.200</v>
          </cell>
          <cell r="C303" t="str">
            <v>TAPON MACHO EPOXI 3/4"</v>
          </cell>
          <cell r="D303" t="str">
            <v>u</v>
          </cell>
          <cell r="E303">
            <v>20.941004557516582</v>
          </cell>
        </row>
        <row r="304">
          <cell r="B304" t="str">
            <v>ga.201</v>
          </cell>
          <cell r="C304" t="str">
            <v>TAPON MACHO EPOXI 1/2"</v>
          </cell>
          <cell r="D304" t="str">
            <v>u</v>
          </cell>
          <cell r="E304">
            <v>12.903787650012253</v>
          </cell>
        </row>
        <row r="305">
          <cell r="B305" t="str">
            <v>ga.209</v>
          </cell>
          <cell r="C305" t="str">
            <v>MALLA DE ADVERTENCIA  A= 150MM</v>
          </cell>
          <cell r="D305" t="str">
            <v>u</v>
          </cell>
          <cell r="E305">
            <v>4.9601720394420541</v>
          </cell>
        </row>
        <row r="306">
          <cell r="B306" t="str">
            <v>ga.210</v>
          </cell>
          <cell r="C306" t="str">
            <v>MALLA DE ADVERTENCIA A= 300MM</v>
          </cell>
          <cell r="D306" t="str">
            <v>u</v>
          </cell>
          <cell r="E306">
            <v>9.6468627672654499</v>
          </cell>
        </row>
        <row r="307">
          <cell r="B307" t="str">
            <v>ga.211</v>
          </cell>
          <cell r="C307" t="str">
            <v>CUPLA POLIET. E/F 25MM MEDIA DENSIDAD</v>
          </cell>
          <cell r="D307" t="str">
            <v>u</v>
          </cell>
          <cell r="E307">
            <v>88.680437381156878</v>
          </cell>
        </row>
        <row r="308">
          <cell r="B308" t="str">
            <v>ga.212</v>
          </cell>
          <cell r="C308" t="str">
            <v>TEE NORMAL PE E/F 50MMA</v>
          </cell>
          <cell r="D308" t="str">
            <v>u</v>
          </cell>
          <cell r="E308">
            <v>369.48550828354939</v>
          </cell>
        </row>
        <row r="309">
          <cell r="B309" t="str">
            <v>ga.213</v>
          </cell>
          <cell r="C309" t="str">
            <v>VÁLVULA SERVICIO PE E/F 63X25</v>
          </cell>
          <cell r="D309" t="str">
            <v>u</v>
          </cell>
          <cell r="E309">
            <v>380.31449258565675</v>
          </cell>
        </row>
        <row r="310">
          <cell r="B310" t="str">
            <v>ga.214</v>
          </cell>
          <cell r="C310" t="str">
            <v>CODO 90º PE E/F 90MM</v>
          </cell>
          <cell r="D310" t="str">
            <v>u</v>
          </cell>
          <cell r="E310">
            <v>799.57287985501432</v>
          </cell>
        </row>
        <row r="311">
          <cell r="B311" t="str">
            <v>ga.215</v>
          </cell>
          <cell r="C311" t="str">
            <v>VAINA PVC CURVA L 640MM</v>
          </cell>
          <cell r="D311" t="str">
            <v>u</v>
          </cell>
          <cell r="E311">
            <v>28.073513825429988</v>
          </cell>
        </row>
        <row r="312">
          <cell r="B312" t="str">
            <v>ga.216</v>
          </cell>
          <cell r="C312" t="str">
            <v>VAINA PVC RECTA L 320MM</v>
          </cell>
          <cell r="D312" t="str">
            <v>u</v>
          </cell>
          <cell r="E312">
            <v>16.456387934543457</v>
          </cell>
        </row>
        <row r="313">
          <cell r="B313" t="str">
            <v>ga.217</v>
          </cell>
          <cell r="C313" t="str">
            <v>GRIPPER P/GABINETE 3/4 X 25MM</v>
          </cell>
          <cell r="D313" t="str">
            <v>u</v>
          </cell>
          <cell r="E313">
            <v>63.171315575249082</v>
          </cell>
        </row>
        <row r="314">
          <cell r="B314" t="str">
            <v>gajo.161</v>
          </cell>
          <cell r="C314" t="str">
            <v>LLAVE PASO GAS BRONCE ½"</v>
          </cell>
          <cell r="D314" t="str">
            <v>u</v>
          </cell>
          <cell r="E314">
            <v>285.98864274946942</v>
          </cell>
        </row>
        <row r="315">
          <cell r="B315" t="str">
            <v>her.001</v>
          </cell>
          <cell r="C315" t="str">
            <v>HORMIGONERA 1HP 140LTS</v>
          </cell>
          <cell r="D315" t="str">
            <v>u</v>
          </cell>
          <cell r="E315">
            <v>10169.770467340375</v>
          </cell>
        </row>
        <row r="316">
          <cell r="B316" t="str">
            <v>her.002</v>
          </cell>
          <cell r="C316" t="str">
            <v>PALA GHERARDI</v>
          </cell>
          <cell r="D316" t="str">
            <v>u</v>
          </cell>
          <cell r="E316">
            <v>1002.5522240170933</v>
          </cell>
        </row>
        <row r="317">
          <cell r="B317" t="str">
            <v>her.003</v>
          </cell>
          <cell r="C317" t="str">
            <v>PICO GHERARDI</v>
          </cell>
          <cell r="D317" t="str">
            <v>u</v>
          </cell>
          <cell r="E317">
            <v>1505.6719025756656</v>
          </cell>
        </row>
        <row r="318">
          <cell r="B318" t="str">
            <v>her.004</v>
          </cell>
          <cell r="C318" t="str">
            <v>CABO PARA PICO</v>
          </cell>
          <cell r="D318" t="str">
            <v>u</v>
          </cell>
          <cell r="E318">
            <v>128.51721815520384</v>
          </cell>
        </row>
        <row r="319">
          <cell r="B319" t="str">
            <v>her.005</v>
          </cell>
          <cell r="C319" t="str">
            <v>CUCHARA GHERARDI</v>
          </cell>
          <cell r="D319" t="str">
            <v>u</v>
          </cell>
          <cell r="E319">
            <v>359.2510299483601</v>
          </cell>
        </row>
        <row r="320">
          <cell r="B320" t="str">
            <v>her.006</v>
          </cell>
          <cell r="C320" t="str">
            <v>BALDE PLASTICO</v>
          </cell>
          <cell r="D320" t="str">
            <v>u</v>
          </cell>
          <cell r="E320">
            <v>47.971921442159918</v>
          </cell>
        </row>
        <row r="321">
          <cell r="B321" t="str">
            <v>her.007</v>
          </cell>
          <cell r="C321" t="str">
            <v>CORTAHIERRO GHERARDI</v>
          </cell>
          <cell r="D321" t="str">
            <v>u</v>
          </cell>
          <cell r="E321">
            <v>151.67591560665664</v>
          </cell>
        </row>
        <row r="322">
          <cell r="B322" t="str">
            <v>her.008</v>
          </cell>
          <cell r="C322" t="str">
            <v>GUANTE DESC/JEAN</v>
          </cell>
          <cell r="D322" t="str">
            <v>u</v>
          </cell>
          <cell r="E322">
            <v>55.301946003851057</v>
          </cell>
        </row>
        <row r="323">
          <cell r="B323" t="str">
            <v>her.009</v>
          </cell>
          <cell r="C323" t="str">
            <v>CARRETILLA REFORZADA</v>
          </cell>
          <cell r="D323" t="str">
            <v>u</v>
          </cell>
          <cell r="E323">
            <v>2915.2863334610388</v>
          </cell>
        </row>
        <row r="324">
          <cell r="B324" t="str">
            <v>her.010</v>
          </cell>
          <cell r="C324" t="str">
            <v>CORTADORA DE HIERRO - DIÁM. 12 MM</v>
          </cell>
          <cell r="D324" t="str">
            <v>u</v>
          </cell>
          <cell r="E324">
            <v>3793.1114205039457</v>
          </cell>
        </row>
        <row r="325">
          <cell r="B325" t="str">
            <v>her.011</v>
          </cell>
          <cell r="C325" t="str">
            <v>CORTADORA DE HIERRO - DIÁM. 20 MM</v>
          </cell>
          <cell r="D325" t="str">
            <v>u</v>
          </cell>
          <cell r="E325">
            <v>5859.4383823928729</v>
          </cell>
        </row>
        <row r="326">
          <cell r="B326" t="str">
            <v>her.012</v>
          </cell>
          <cell r="C326" t="str">
            <v>DOBLADORA DE HIERRO 12MM (GRINFA)</v>
          </cell>
          <cell r="D326" t="str">
            <v>u</v>
          </cell>
          <cell r="E326">
            <v>308.25091883842691</v>
          </cell>
        </row>
        <row r="327">
          <cell r="B327" t="str">
            <v>la.001</v>
          </cell>
          <cell r="C327" t="str">
            <v>LADRILLO COMÚN DE 1RA.CALIDAD</v>
          </cell>
          <cell r="D327" t="str">
            <v>mil</v>
          </cell>
          <cell r="E327">
            <v>4608.0617413963173</v>
          </cell>
        </row>
        <row r="328">
          <cell r="B328" t="str">
            <v>la.002</v>
          </cell>
          <cell r="C328" t="str">
            <v>LADRILLO HUECO 8T  12X18X30</v>
          </cell>
          <cell r="D328" t="str">
            <v>u</v>
          </cell>
          <cell r="E328">
            <v>10.348463423936799</v>
          </cell>
        </row>
        <row r="329">
          <cell r="B329" t="str">
            <v>la.003</v>
          </cell>
          <cell r="C329" t="str">
            <v>LADRILLO COMÚN DE 2DA.CALIDAD</v>
          </cell>
          <cell r="D329" t="str">
            <v>mil</v>
          </cell>
          <cell r="E329">
            <v>4491.64946789032</v>
          </cell>
        </row>
        <row r="330">
          <cell r="B330" t="str">
            <v>la.006</v>
          </cell>
          <cell r="C330" t="str">
            <v>LADRILLO HUECO 6T  8X18X30</v>
          </cell>
          <cell r="D330" t="str">
            <v>u</v>
          </cell>
          <cell r="E330">
            <v>8.0580673260714715</v>
          </cell>
        </row>
        <row r="331">
          <cell r="B331" t="str">
            <v>la.007</v>
          </cell>
          <cell r="C331" t="str">
            <v>LADRILLO HUECO PORTANTE 12X18X30</v>
          </cell>
          <cell r="D331" t="str">
            <v>u</v>
          </cell>
          <cell r="E331">
            <v>12.567326798950678</v>
          </cell>
        </row>
        <row r="332">
          <cell r="B332" t="str">
            <v>la.008</v>
          </cell>
          <cell r="C332" t="str">
            <v>LADRILLO HUECO 9T 18X18X30</v>
          </cell>
          <cell r="D332" t="str">
            <v>u</v>
          </cell>
          <cell r="E332">
            <v>14.519577951340624</v>
          </cell>
        </row>
        <row r="333">
          <cell r="B333" t="str">
            <v>la.009</v>
          </cell>
          <cell r="C333" t="str">
            <v>LADRILLO HUECO PORTANTE 18X 18X30</v>
          </cell>
          <cell r="D333" t="str">
            <v>u</v>
          </cell>
          <cell r="E333">
            <v>14.822529861850281</v>
          </cell>
        </row>
        <row r="334">
          <cell r="B334" t="str">
            <v>la.010</v>
          </cell>
          <cell r="C334" t="str">
            <v>BOVEDILLA CERÁMICA PARA VIGUETAS 12,5X40X25</v>
          </cell>
          <cell r="D334" t="str">
            <v>u</v>
          </cell>
          <cell r="E334">
            <v>16.366454928993182</v>
          </cell>
        </row>
        <row r="335">
          <cell r="B335" t="str">
            <v>la.011</v>
          </cell>
          <cell r="C335" t="str">
            <v>BOVEDILLA CERÁMICA PARA VIGUETAS 9,5X40X25</v>
          </cell>
          <cell r="D335" t="str">
            <v>u</v>
          </cell>
          <cell r="E335">
            <v>13.937482039618885</v>
          </cell>
        </row>
        <row r="336">
          <cell r="B336" t="str">
            <v>la.012</v>
          </cell>
          <cell r="C336" t="str">
            <v>BOVEDILLA CERAMICA PARA VIGUETAS 16,5X40X25</v>
          </cell>
          <cell r="D336" t="str">
            <v>u</v>
          </cell>
          <cell r="E336">
            <v>32.521928793486595</v>
          </cell>
        </row>
        <row r="337">
          <cell r="B337" t="str">
            <v>la.014</v>
          </cell>
          <cell r="C337" t="str">
            <v>LADRILLO SELECCIONADO DE 1RA.</v>
          </cell>
          <cell r="D337" t="str">
            <v>mil</v>
          </cell>
          <cell r="E337">
            <v>5396.7798646397705</v>
          </cell>
        </row>
        <row r="338">
          <cell r="B338" t="str">
            <v>la.020</v>
          </cell>
          <cell r="C338" t="str">
            <v>LADRILLO SEMIVISTO</v>
          </cell>
          <cell r="D338" t="str">
            <v>mil</v>
          </cell>
          <cell r="E338">
            <v>5782.2641406854691</v>
          </cell>
        </row>
        <row r="339">
          <cell r="B339" t="str">
            <v>la.021</v>
          </cell>
          <cell r="C339" t="str">
            <v>LADRILLONES DE 2da COMUNES</v>
          </cell>
          <cell r="D339" t="str">
            <v>mil</v>
          </cell>
          <cell r="E339">
            <v>6080.8783809452407</v>
          </cell>
        </row>
        <row r="340">
          <cell r="B340" t="str">
            <v>la.023</v>
          </cell>
          <cell r="C340" t="str">
            <v>LADRILLOS FUNDIDOS</v>
          </cell>
          <cell r="D340" t="str">
            <v>mil</v>
          </cell>
          <cell r="E340">
            <v>4433.0691745255253</v>
          </cell>
        </row>
        <row r="341">
          <cell r="B341" t="str">
            <v>li.001</v>
          </cell>
          <cell r="C341" t="str">
            <v>ADHESIVO P/PISO CERÁMICO</v>
          </cell>
          <cell r="D341" t="str">
            <v>kg</v>
          </cell>
          <cell r="E341">
            <v>5.7472891802219115</v>
          </cell>
        </row>
        <row r="342">
          <cell r="B342" t="str">
            <v>li.002</v>
          </cell>
          <cell r="C342" t="str">
            <v>PASTINA P/CERAMICOS BLANCA</v>
          </cell>
          <cell r="D342" t="str">
            <v>kg</v>
          </cell>
          <cell r="E342">
            <v>30.771255027845289</v>
          </cell>
        </row>
        <row r="343">
          <cell r="B343" t="str">
            <v>li.003</v>
          </cell>
          <cell r="C343" t="str">
            <v>PASTINA P/CERAMICOS COLOR</v>
          </cell>
          <cell r="D343" t="str">
            <v>kg</v>
          </cell>
          <cell r="E343">
            <v>46.793809975331719</v>
          </cell>
        </row>
        <row r="344">
          <cell r="B344" t="str">
            <v>li.004</v>
          </cell>
          <cell r="C344" t="str">
            <v>CAL HIDRATADA EN BOLSA</v>
          </cell>
          <cell r="D344" t="str">
            <v>kg</v>
          </cell>
          <cell r="E344">
            <v>4.7017907148598219</v>
          </cell>
        </row>
        <row r="345">
          <cell r="B345" t="str">
            <v>li.005</v>
          </cell>
          <cell r="C345" t="str">
            <v>CEMENTO BLANCO</v>
          </cell>
          <cell r="D345" t="str">
            <v>bolsa</v>
          </cell>
          <cell r="E345">
            <v>180.48216660357738</v>
          </cell>
        </row>
        <row r="346">
          <cell r="B346" t="str">
            <v>li.006</v>
          </cell>
          <cell r="C346" t="str">
            <v>CEMENTO PORTLAND</v>
          </cell>
          <cell r="D346" t="str">
            <v>kg</v>
          </cell>
          <cell r="E346">
            <v>5.9973110661447473</v>
          </cell>
        </row>
        <row r="347">
          <cell r="B347" t="str">
            <v>li.006b</v>
          </cell>
          <cell r="C347" t="str">
            <v>CEMENTO PORTLAND (bolsa)</v>
          </cell>
          <cell r="D347" t="str">
            <v>kg</v>
          </cell>
          <cell r="E347">
            <v>3.1409090909090911</v>
          </cell>
        </row>
        <row r="348">
          <cell r="B348" t="str">
            <v>li.009</v>
          </cell>
          <cell r="C348" t="str">
            <v>YESO BLANCO</v>
          </cell>
          <cell r="D348" t="str">
            <v>kg</v>
          </cell>
          <cell r="E348">
            <v>10.8056355752196</v>
          </cell>
        </row>
        <row r="349">
          <cell r="B349" t="str">
            <v>li.010</v>
          </cell>
          <cell r="C349" t="str">
            <v>FERRITE ROJO</v>
          </cell>
          <cell r="D349" t="str">
            <v>kg</v>
          </cell>
          <cell r="E349">
            <v>73.181693452356555</v>
          </cell>
        </row>
        <row r="350">
          <cell r="B350" t="str">
            <v>li.015</v>
          </cell>
          <cell r="C350" t="str">
            <v>PLASTIFICANTE X 1,5 LTS.</v>
          </cell>
          <cell r="D350" t="str">
            <v>u</v>
          </cell>
          <cell r="E350">
            <v>107.26482929575461</v>
          </cell>
        </row>
        <row r="351">
          <cell r="B351" t="str">
            <v>li.100</v>
          </cell>
          <cell r="C351" t="str">
            <v>CAL VIVA 10 KG</v>
          </cell>
          <cell r="D351" t="str">
            <v>u</v>
          </cell>
          <cell r="E351">
            <v>22.815230180132335</v>
          </cell>
        </row>
        <row r="352">
          <cell r="B352" t="str">
            <v>ma.001</v>
          </cell>
          <cell r="C352" t="str">
            <v>MADERA 1RA. PINO NACIONAL CEPILLADA</v>
          </cell>
          <cell r="D352" t="str">
            <v>m2</v>
          </cell>
          <cell r="E352">
            <v>260.63523634535926</v>
          </cell>
        </row>
        <row r="353">
          <cell r="B353" t="str">
            <v>ma.002</v>
          </cell>
          <cell r="C353" t="str">
            <v>TIRANTE PINO 3"X3" S/CEPILLAR</v>
          </cell>
          <cell r="D353" t="str">
            <v>m</v>
          </cell>
          <cell r="E353">
            <v>55.035093790601934</v>
          </cell>
        </row>
        <row r="354">
          <cell r="B354" t="str">
            <v>ma.003</v>
          </cell>
          <cell r="C354" t="str">
            <v>MADERA MACHIMBRADA PINO 1"X6"</v>
          </cell>
          <cell r="D354" t="str">
            <v>m2</v>
          </cell>
          <cell r="E354">
            <v>269.96776686694523</v>
          </cell>
        </row>
        <row r="355">
          <cell r="B355" t="str">
            <v>ma.004</v>
          </cell>
          <cell r="C355" t="str">
            <v>MADERA MACHIMBRADA PINO 3/4"</v>
          </cell>
          <cell r="D355" t="str">
            <v>m2</v>
          </cell>
          <cell r="E355">
            <v>211.13460699252937</v>
          </cell>
        </row>
        <row r="356">
          <cell r="B356" t="str">
            <v>ma.006</v>
          </cell>
          <cell r="C356" t="str">
            <v>MADERA 1RA. PINO NACIONAL S/CEPILLAR</v>
          </cell>
          <cell r="D356" t="str">
            <v>m2</v>
          </cell>
          <cell r="E356">
            <v>219.71518247999933</v>
          </cell>
        </row>
        <row r="357">
          <cell r="B357" t="str">
            <v>ma.007</v>
          </cell>
          <cell r="C357" t="str">
            <v>MADERA MACHIMBRADA PINO 1/2"</v>
          </cell>
          <cell r="D357" t="str">
            <v>m2</v>
          </cell>
          <cell r="E357">
            <v>138.19182533757527</v>
          </cell>
        </row>
        <row r="358">
          <cell r="B358" t="str">
            <v>ma.008</v>
          </cell>
          <cell r="C358" t="str">
            <v>ZOCALO PINO 7 CM</v>
          </cell>
          <cell r="D358" t="str">
            <v>m</v>
          </cell>
          <cell r="E358">
            <v>27.423560415434448</v>
          </cell>
        </row>
        <row r="359">
          <cell r="B359" t="str">
            <v>ma.010</v>
          </cell>
          <cell r="C359" t="str">
            <v>TIRANTE PINO 3X6"</v>
          </cell>
          <cell r="D359" t="str">
            <v>m</v>
          </cell>
          <cell r="E359">
            <v>134.86055744890868</v>
          </cell>
        </row>
        <row r="360">
          <cell r="B360" t="str">
            <v>ma.011</v>
          </cell>
          <cell r="C360" t="str">
            <v>FENÓLICOS 15 MM. (1,60 X 2,20 M)</v>
          </cell>
          <cell r="D360" t="str">
            <v>m2</v>
          </cell>
          <cell r="E360">
            <v>299.07649897209649</v>
          </cell>
        </row>
        <row r="361">
          <cell r="B361" t="str">
            <v>ma.012</v>
          </cell>
          <cell r="C361" t="str">
            <v>FENÓLICOS 18 MM. (1,60 X 2,20 M)</v>
          </cell>
          <cell r="D361" t="str">
            <v>m2</v>
          </cell>
          <cell r="E361">
            <v>424.79041614011442</v>
          </cell>
        </row>
        <row r="362">
          <cell r="B362" t="str">
            <v>ma.015</v>
          </cell>
          <cell r="C362" t="str">
            <v>LISTONES PINO 1X2"</v>
          </cell>
          <cell r="D362" t="str">
            <v>m</v>
          </cell>
          <cell r="E362">
            <v>13.237318404973781</v>
          </cell>
        </row>
        <row r="363">
          <cell r="B363" t="str">
            <v>ma.016</v>
          </cell>
          <cell r="C363" t="str">
            <v>MADERA DURA 11/2"X2" CEPILLADA</v>
          </cell>
          <cell r="D363" t="str">
            <v>m</v>
          </cell>
          <cell r="E363">
            <v>60.99296936073636</v>
          </cell>
        </row>
        <row r="364">
          <cell r="B364" t="str">
            <v>ma.017</v>
          </cell>
          <cell r="C364" t="str">
            <v xml:space="preserve">MADERA DURA 1 1/2" </v>
          </cell>
          <cell r="D364" t="str">
            <v>m2</v>
          </cell>
          <cell r="E364">
            <v>710.11026522501595</v>
          </cell>
        </row>
        <row r="365">
          <cell r="B365" t="str">
            <v>ma.018</v>
          </cell>
          <cell r="C365" t="str">
            <v>MADERA DURA 3"X3"</v>
          </cell>
          <cell r="D365" t="str">
            <v>m</v>
          </cell>
          <cell r="E365">
            <v>90.659826215303795</v>
          </cell>
        </row>
        <row r="366">
          <cell r="B366" t="str">
            <v>ma.020</v>
          </cell>
          <cell r="C366" t="str">
            <v>TIRANTE PINO 2X3"</v>
          </cell>
          <cell r="D366" t="str">
            <v>m</v>
          </cell>
          <cell r="E366">
            <v>45.734410056996111</v>
          </cell>
        </row>
        <row r="367">
          <cell r="B367" t="str">
            <v>ma.021</v>
          </cell>
          <cell r="C367" t="str">
            <v>POSTE DE QUEBRACHO ENTERO 2,40M</v>
          </cell>
          <cell r="D367" t="str">
            <v>u</v>
          </cell>
          <cell r="E367">
            <v>854.3465942404772</v>
          </cell>
        </row>
        <row r="368">
          <cell r="B368" t="str">
            <v>ma.022</v>
          </cell>
          <cell r="C368" t="str">
            <v>MEDIO  POSTE DE QUEBRACHO 2,20</v>
          </cell>
          <cell r="D368" t="str">
            <v>u</v>
          </cell>
          <cell r="E368">
            <v>413.38819107582981</v>
          </cell>
        </row>
        <row r="369">
          <cell r="B369" t="str">
            <v>ma.023</v>
          </cell>
          <cell r="C369" t="str">
            <v>VARILLONES DE 1,40 MTS.</v>
          </cell>
          <cell r="D369" t="str">
            <v>u</v>
          </cell>
          <cell r="E369">
            <v>22.678442583248437</v>
          </cell>
        </row>
        <row r="370">
          <cell r="B370" t="str">
            <v>ma.024</v>
          </cell>
          <cell r="C370" t="str">
            <v>VARILLAS DE 1,20 MTS.</v>
          </cell>
          <cell r="D370" t="str">
            <v>u</v>
          </cell>
          <cell r="E370">
            <v>19.444105992815118</v>
          </cell>
        </row>
        <row r="371">
          <cell r="B371" t="str">
            <v>ma.025</v>
          </cell>
          <cell r="C371" t="str">
            <v>TRANQUERAS 1,50 ALTOX6,00 ANCHO</v>
          </cell>
          <cell r="D371" t="str">
            <v>u</v>
          </cell>
          <cell r="E371">
            <v>15329.193963799298</v>
          </cell>
        </row>
        <row r="372">
          <cell r="B372" t="str">
            <v>ma.026</v>
          </cell>
          <cell r="C372" t="str">
            <v>TABLONES PINO 2"X15"</v>
          </cell>
          <cell r="D372" t="str">
            <v>m2</v>
          </cell>
          <cell r="E372">
            <v>650.64472105985067</v>
          </cell>
        </row>
        <row r="373">
          <cell r="B373" t="str">
            <v>ma.050</v>
          </cell>
          <cell r="C373" t="str">
            <v>HOJA EN MELAMINA COLOR BLANCO BASE AGLOMERADO 18 MM</v>
          </cell>
          <cell r="D373" t="str">
            <v>u</v>
          </cell>
          <cell r="E373">
            <v>1575.5650220050122</v>
          </cell>
        </row>
        <row r="374">
          <cell r="B374" t="str">
            <v>ma.051</v>
          </cell>
          <cell r="C374" t="str">
            <v>HOJA FIBROFACIL 12 MM  (1,83 X 2,60)</v>
          </cell>
          <cell r="D374" t="str">
            <v>u</v>
          </cell>
          <cell r="E374">
            <v>765.65025573652133</v>
          </cell>
        </row>
        <row r="375">
          <cell r="B375" t="str">
            <v>ma.052</v>
          </cell>
          <cell r="C375" t="str">
            <v>HOJA FIBROFACIL 4MM 1,83X2,60</v>
          </cell>
          <cell r="D375" t="str">
            <v>u</v>
          </cell>
          <cell r="E375">
            <v>94.012608132883443</v>
          </cell>
        </row>
        <row r="376">
          <cell r="B376" t="str">
            <v>ma.053</v>
          </cell>
          <cell r="C376" t="str">
            <v>TAPACANTO PREENCOLADO BLANCO</v>
          </cell>
          <cell r="D376" t="str">
            <v>m</v>
          </cell>
          <cell r="E376">
            <v>6.5483466637838692</v>
          </cell>
        </row>
        <row r="377">
          <cell r="B377" t="str">
            <v>mo.001</v>
          </cell>
          <cell r="C377" t="str">
            <v>OFICIAL ESPECIALIZADO</v>
          </cell>
          <cell r="D377" t="str">
            <v>h</v>
          </cell>
          <cell r="E377">
            <v>177.04025800000002</v>
          </cell>
        </row>
        <row r="378">
          <cell r="B378" t="str">
            <v>mo.002</v>
          </cell>
          <cell r="C378" t="str">
            <v>OFICIAL</v>
          </cell>
          <cell r="D378" t="str">
            <v>h</v>
          </cell>
          <cell r="E378">
            <v>150.91795199999996</v>
          </cell>
        </row>
        <row r="379">
          <cell r="B379" t="str">
            <v>mo.003</v>
          </cell>
          <cell r="C379" t="str">
            <v>MEDIO OFICIAL</v>
          </cell>
          <cell r="D379" t="str">
            <v>h</v>
          </cell>
          <cell r="E379">
            <v>139.17561400000002</v>
          </cell>
        </row>
        <row r="380">
          <cell r="B380" t="str">
            <v>mo.004</v>
          </cell>
          <cell r="C380" t="str">
            <v>AYUDANTE</v>
          </cell>
          <cell r="D380" t="str">
            <v>h</v>
          </cell>
          <cell r="E380">
            <v>127.80449799999997</v>
          </cell>
        </row>
        <row r="381">
          <cell r="B381" t="str">
            <v>mo.005</v>
          </cell>
          <cell r="C381" t="str">
            <v>ADICIONAL P/ESPECIALIDAD</v>
          </cell>
          <cell r="D381" t="str">
            <v>h</v>
          </cell>
          <cell r="E381">
            <v>151.92090266666665</v>
          </cell>
        </row>
        <row r="382">
          <cell r="B382" t="str">
            <v>mo.006</v>
          </cell>
          <cell r="C382" t="str">
            <v>CUADRILLA TIPO UOCRA</v>
          </cell>
          <cell r="D382" t="str">
            <v>h</v>
          </cell>
          <cell r="E382">
            <v>138.48787640000003</v>
          </cell>
        </row>
        <row r="383">
          <cell r="B383" t="str">
            <v>mo.007</v>
          </cell>
          <cell r="C383" t="str">
            <v>CUADRILLA TIPO U.G.A.T.S.</v>
          </cell>
          <cell r="D383" t="str">
            <v>h</v>
          </cell>
          <cell r="E383">
            <v>160.79441099999997</v>
          </cell>
        </row>
        <row r="384">
          <cell r="B384" t="str">
            <v>mo.008</v>
          </cell>
          <cell r="C384" t="str">
            <v>CHOFER</v>
          </cell>
          <cell r="D384" t="str">
            <v>h</v>
          </cell>
          <cell r="E384">
            <v>177.04025800000002</v>
          </cell>
        </row>
        <row r="385">
          <cell r="B385" t="str">
            <v>pb.010</v>
          </cell>
          <cell r="C385" t="str">
            <v>CUERPO MOTORARG CFD 675/30  30H.P.</v>
          </cell>
          <cell r="D385" t="str">
            <v>u</v>
          </cell>
          <cell r="E385">
            <v>48585.837481392664</v>
          </cell>
        </row>
        <row r="386">
          <cell r="B386" t="str">
            <v>pb.020</v>
          </cell>
          <cell r="C386" t="str">
            <v>MOTOR MOTORARG S6 R4/30  30 H.P.</v>
          </cell>
          <cell r="D386" t="str">
            <v>u</v>
          </cell>
          <cell r="E386">
            <v>49749.092764291941</v>
          </cell>
        </row>
        <row r="387">
          <cell r="B387" t="str">
            <v>pb.030</v>
          </cell>
          <cell r="C387" t="str">
            <v>ARRANCADOR SUAVE WEG SSW-04.60 P/30H.P.</v>
          </cell>
          <cell r="D387" t="str">
            <v>u</v>
          </cell>
          <cell r="E387">
            <v>28905.171826720067</v>
          </cell>
        </row>
        <row r="388">
          <cell r="B388" t="str">
            <v>pb.040</v>
          </cell>
          <cell r="C388" t="str">
            <v>BOMBA DOSIVAC MILENIO 015 1.45 LTS/H</v>
          </cell>
          <cell r="D388" t="str">
            <v>u</v>
          </cell>
          <cell r="E388">
            <v>5392.1963070508273</v>
          </cell>
        </row>
        <row r="389">
          <cell r="B389" t="str">
            <v>pb.050</v>
          </cell>
          <cell r="C389" t="str">
            <v>CABLE PIRELLI SINTENAX VIPER 3X35</v>
          </cell>
          <cell r="D389" t="str">
            <v>m</v>
          </cell>
          <cell r="E389">
            <v>405.52299530372346</v>
          </cell>
        </row>
        <row r="390">
          <cell r="B390" t="str">
            <v>pb.060</v>
          </cell>
          <cell r="C390" t="str">
            <v>CAÑO H°G° RYC 4"</v>
          </cell>
          <cell r="D390" t="str">
            <v>m</v>
          </cell>
          <cell r="E390">
            <v>1223.9766170163814</v>
          </cell>
        </row>
        <row r="391">
          <cell r="B391" t="str">
            <v>pb.070</v>
          </cell>
          <cell r="C391" t="str">
            <v>EQUIPO DE BOMBEO MOTORARG MODELO 625/7,5(BOMBA+MOTOR)</v>
          </cell>
          <cell r="D391" t="str">
            <v>u</v>
          </cell>
          <cell r="E391">
            <v>39830.270555734678</v>
          </cell>
        </row>
        <row r="392">
          <cell r="B392" t="str">
            <v>pb.080</v>
          </cell>
          <cell r="C392" t="str">
            <v>TABLERO DE ARRANQUE SUAVE 7,5 HP</v>
          </cell>
          <cell r="D392" t="str">
            <v>u</v>
          </cell>
          <cell r="E392">
            <v>36466.455563914104</v>
          </cell>
        </row>
        <row r="393">
          <cell r="B393" t="str">
            <v>pb.090</v>
          </cell>
          <cell r="C393" t="str">
            <v>TABLERO SUAVE STD. 30HP 380V</v>
          </cell>
          <cell r="D393" t="str">
            <v>u</v>
          </cell>
          <cell r="E393">
            <v>53996.204709890982</v>
          </cell>
        </row>
        <row r="394">
          <cell r="B394" t="str">
            <v>pb.100</v>
          </cell>
          <cell r="C394" t="str">
            <v>CAÑO CON COSTURA DE A°I° AISI 304 DE DIAM. 219,1X5,00MM</v>
          </cell>
          <cell r="D394" t="str">
            <v>m</v>
          </cell>
          <cell r="E394">
            <v>9963.3062545823686</v>
          </cell>
        </row>
        <row r="395">
          <cell r="B395" t="str">
            <v>pb.101</v>
          </cell>
          <cell r="C395" t="str">
            <v>CAÑO CON COSTURA DE A°I° AISI 304 DE DIAM. 273,1X5,00MM</v>
          </cell>
          <cell r="D395" t="str">
            <v>m</v>
          </cell>
          <cell r="E395">
            <v>13012.396233044297</v>
          </cell>
        </row>
        <row r="396">
          <cell r="B396" t="str">
            <v>pb.102</v>
          </cell>
          <cell r="C396" t="str">
            <v>CAÑO CON COSTURA DE A°I° AISI 304 DE DIAM. 323,8X5,00MM</v>
          </cell>
          <cell r="D396" t="str">
            <v>m</v>
          </cell>
          <cell r="E396">
            <v>13308.602568410934</v>
          </cell>
        </row>
        <row r="397">
          <cell r="B397" t="str">
            <v>pb.140</v>
          </cell>
          <cell r="C397" t="str">
            <v>BOMBA IMPULSORA DE AGUA 3/4 HP</v>
          </cell>
          <cell r="D397" t="str">
            <v>u</v>
          </cell>
          <cell r="E397">
            <v>4981.880556170574</v>
          </cell>
        </row>
        <row r="398">
          <cell r="B398" t="str">
            <v>pi.002</v>
          </cell>
          <cell r="C398" t="str">
            <v>ACEITE DE LINO COCIDO 18L</v>
          </cell>
          <cell r="D398" t="str">
            <v>l</v>
          </cell>
          <cell r="E398">
            <v>51.70944383012943</v>
          </cell>
        </row>
        <row r="399">
          <cell r="B399" t="str">
            <v>pi.003</v>
          </cell>
          <cell r="C399" t="str">
            <v>AGUARRÁS</v>
          </cell>
          <cell r="D399" t="str">
            <v>l</v>
          </cell>
          <cell r="E399">
            <v>82.982621490636618</v>
          </cell>
        </row>
        <row r="400">
          <cell r="B400" t="str">
            <v>pi.004</v>
          </cell>
          <cell r="C400" t="str">
            <v>FONDO P/CHAPA GALVANIZADA TIPO GALVITE</v>
          </cell>
          <cell r="D400" t="str">
            <v>l</v>
          </cell>
          <cell r="E400">
            <v>299.23175856828959</v>
          </cell>
        </row>
        <row r="401">
          <cell r="B401" t="str">
            <v>pi.005</v>
          </cell>
          <cell r="C401" t="str">
            <v>ANTIÓXIDO ROJO PLATA X 4 LTS.</v>
          </cell>
          <cell r="D401" t="str">
            <v>u</v>
          </cell>
          <cell r="E401">
            <v>740.42177570665729</v>
          </cell>
        </row>
        <row r="402">
          <cell r="B402" t="str">
            <v>pi.006</v>
          </cell>
          <cell r="C402" t="str">
            <v xml:space="preserve">ANTIÓXIDO AL CROMATO </v>
          </cell>
          <cell r="D402" t="str">
            <v>l</v>
          </cell>
          <cell r="E402">
            <v>145.87797551627824</v>
          </cell>
        </row>
        <row r="403">
          <cell r="B403" t="str">
            <v>pi.010</v>
          </cell>
          <cell r="C403" t="str">
            <v>ESMALTE SINTETICO X 4 LTS BLANCO</v>
          </cell>
          <cell r="D403" t="str">
            <v>u</v>
          </cell>
          <cell r="E403">
            <v>833.20909456126333</v>
          </cell>
        </row>
        <row r="404">
          <cell r="B404" t="str">
            <v>pi.011</v>
          </cell>
          <cell r="C404" t="str">
            <v>ESMALTE SINTETICO VERDE X 4 LTS</v>
          </cell>
          <cell r="D404" t="str">
            <v>u</v>
          </cell>
          <cell r="E404">
            <v>800.11947323036691</v>
          </cell>
        </row>
        <row r="405">
          <cell r="B405" t="str">
            <v>pi.012</v>
          </cell>
          <cell r="C405" t="str">
            <v>PINTURA EPOXI AMARILLO</v>
          </cell>
          <cell r="D405" t="str">
            <v>l</v>
          </cell>
          <cell r="E405">
            <v>424.39552061111925</v>
          </cell>
        </row>
        <row r="406">
          <cell r="B406" t="str">
            <v>pi.015</v>
          </cell>
          <cell r="C406" t="str">
            <v>PINTURA AL LATEX ACRILICO P/CIELORRASOS</v>
          </cell>
          <cell r="D406" t="str">
            <v>l</v>
          </cell>
          <cell r="E406">
            <v>203.21531192360698</v>
          </cell>
        </row>
        <row r="407">
          <cell r="B407" t="str">
            <v>pi.016</v>
          </cell>
          <cell r="C407" t="str">
            <v>PINTURA AL AGUA BOLSA 4 KG</v>
          </cell>
          <cell r="D407" t="str">
            <v>u</v>
          </cell>
          <cell r="E407">
            <v>61.311499686413804</v>
          </cell>
        </row>
        <row r="408">
          <cell r="B408" t="str">
            <v>pi.017</v>
          </cell>
          <cell r="C408" t="str">
            <v>LATEX P/CANCHAS</v>
          </cell>
          <cell r="D408" t="str">
            <v>l</v>
          </cell>
          <cell r="E408">
            <v>202.24177971574358</v>
          </cell>
        </row>
        <row r="409">
          <cell r="B409" t="str">
            <v>pi.018</v>
          </cell>
          <cell r="C409" t="str">
            <v>PINTURA AL LATEX - LATA 20 LTS, EXTERIOR</v>
          </cell>
          <cell r="D409" t="str">
            <v>u</v>
          </cell>
          <cell r="E409">
            <v>1776.6716241056422</v>
          </cell>
        </row>
        <row r="410">
          <cell r="B410" t="str">
            <v>pi.019</v>
          </cell>
          <cell r="C410" t="str">
            <v>PINTURA ASFÁLTICA SECADO RAPIDO</v>
          </cell>
          <cell r="D410" t="str">
            <v>l</v>
          </cell>
          <cell r="E410">
            <v>47.476132899255006</v>
          </cell>
        </row>
        <row r="411">
          <cell r="B411" t="str">
            <v>pi.020</v>
          </cell>
          <cell r="C411" t="str">
            <v>ENDUÍDO PLÁSTICO</v>
          </cell>
          <cell r="D411" t="str">
            <v>l</v>
          </cell>
          <cell r="E411">
            <v>111.2205238893679</v>
          </cell>
        </row>
        <row r="412">
          <cell r="B412" t="str">
            <v>pi.022</v>
          </cell>
          <cell r="C412" t="str">
            <v>SALPICADO PLÁSTICO BLANCO TIPO IGAM</v>
          </cell>
          <cell r="D412" t="str">
            <v>kg</v>
          </cell>
          <cell r="E412">
            <v>12.929534430357545</v>
          </cell>
        </row>
        <row r="413">
          <cell r="B413" t="str">
            <v>pi.025</v>
          </cell>
          <cell r="C413" t="str">
            <v>BARNIZ SINTÉTICO</v>
          </cell>
          <cell r="D413" t="str">
            <v>l</v>
          </cell>
          <cell r="E413">
            <v>197.19595993357925</v>
          </cell>
        </row>
        <row r="414">
          <cell r="B414" t="str">
            <v>pi.030</v>
          </cell>
          <cell r="C414" t="str">
            <v>FIJADOR AL AGUA</v>
          </cell>
          <cell r="D414" t="str">
            <v>l</v>
          </cell>
          <cell r="E414">
            <v>109.04693212018526</v>
          </cell>
        </row>
        <row r="415">
          <cell r="B415" t="str">
            <v>pi.031</v>
          </cell>
          <cell r="C415" t="str">
            <v xml:space="preserve">PINTURA SILICONADAS P/LADRILLOS </v>
          </cell>
          <cell r="D415" t="str">
            <v>l</v>
          </cell>
          <cell r="E415">
            <v>172.77243246109688</v>
          </cell>
        </row>
        <row r="416">
          <cell r="B416" t="str">
            <v>pi.032</v>
          </cell>
          <cell r="C416" t="str">
            <v>THINNER</v>
          </cell>
          <cell r="D416" t="str">
            <v>l</v>
          </cell>
          <cell r="E416">
            <v>60.535519491450515</v>
          </cell>
        </row>
        <row r="417">
          <cell r="B417" t="str">
            <v>pi.033</v>
          </cell>
          <cell r="C417" t="str">
            <v>PAPEL LIJA MEDIANA</v>
          </cell>
          <cell r="D417" t="str">
            <v>u</v>
          </cell>
          <cell r="E417">
            <v>10.562678103768796</v>
          </cell>
        </row>
        <row r="418">
          <cell r="B418" t="str">
            <v>pi.034</v>
          </cell>
          <cell r="C418" t="str">
            <v>ESMALTE SINTETICO  NEGRO 4L</v>
          </cell>
          <cell r="D418" t="str">
            <v>l</v>
          </cell>
          <cell r="E418">
            <v>145.34867042157308</v>
          </cell>
        </row>
        <row r="419">
          <cell r="B419" t="str">
            <v>pi.035</v>
          </cell>
          <cell r="C419" t="str">
            <v>VIRUTA DE ACERO FINA 300 GR</v>
          </cell>
          <cell r="D419" t="str">
            <v>u</v>
          </cell>
          <cell r="E419">
            <v>32.384300385608185</v>
          </cell>
        </row>
        <row r="420">
          <cell r="B420" t="str">
            <v>pi.037</v>
          </cell>
          <cell r="C420" t="str">
            <v>PINCEL DE CERDA SERIE 331 N° 30</v>
          </cell>
          <cell r="D420" t="str">
            <v>u</v>
          </cell>
          <cell r="E420">
            <v>88.091518654218802</v>
          </cell>
        </row>
        <row r="421">
          <cell r="B421" t="str">
            <v>pi.038</v>
          </cell>
          <cell r="C421" t="str">
            <v>PINCEL DE CERDA SERIE 331 N° 40</v>
          </cell>
          <cell r="D421" t="str">
            <v>u</v>
          </cell>
          <cell r="E421">
            <v>107.5326820545795</v>
          </cell>
        </row>
        <row r="422">
          <cell r="B422" t="str">
            <v>pi.041</v>
          </cell>
          <cell r="C422" t="str">
            <v>LATEX PARA PILETAS</v>
          </cell>
          <cell r="D422" t="str">
            <v>l</v>
          </cell>
          <cell r="E422">
            <v>154.16486055154655</v>
          </cell>
        </row>
        <row r="423">
          <cell r="B423" t="str">
            <v>pi.042</v>
          </cell>
          <cell r="C423" t="str">
            <v>PINTURA AL LATEX - LATA 20 LTS, INTERIOR</v>
          </cell>
          <cell r="D423" t="str">
            <v>u</v>
          </cell>
          <cell r="E423">
            <v>1651.3085231917019</v>
          </cell>
        </row>
        <row r="424">
          <cell r="B424" t="str">
            <v>pi.043</v>
          </cell>
          <cell r="C424" t="str">
            <v>PINTURA AL ACEITE 4LTS BLANCO SATINADO</v>
          </cell>
          <cell r="D424" t="str">
            <v>u</v>
          </cell>
          <cell r="E424">
            <v>823.51557894854591</v>
          </cell>
        </row>
        <row r="425">
          <cell r="B425" t="str">
            <v>pi.044</v>
          </cell>
          <cell r="C425" t="str">
            <v>PINTURA AL ACEITE 4LTS NEGRO SATINADO</v>
          </cell>
          <cell r="D425" t="str">
            <v>u</v>
          </cell>
          <cell r="E425">
            <v>828.38183376727659</v>
          </cell>
        </row>
        <row r="426">
          <cell r="B426" t="str">
            <v>pl.001</v>
          </cell>
          <cell r="C426" t="str">
            <v>PLACA DURLOCK 1.20MX2.40M  9,5MM</v>
          </cell>
          <cell r="D426" t="str">
            <v>u</v>
          </cell>
          <cell r="E426">
            <v>220.77209646217727</v>
          </cell>
        </row>
        <row r="427">
          <cell r="B427" t="str">
            <v>pl.002</v>
          </cell>
          <cell r="C427" t="str">
            <v>PLACA DURLOCK 1.20MX2.40M  12.50MM</v>
          </cell>
          <cell r="D427" t="str">
            <v>u</v>
          </cell>
          <cell r="E427">
            <v>171.73115613845135</v>
          </cell>
        </row>
        <row r="428">
          <cell r="B428" t="str">
            <v>pre.010</v>
          </cell>
          <cell r="C428" t="str">
            <v>POSTE INTERMEDIO X 3,05 M</v>
          </cell>
          <cell r="D428" t="str">
            <v>u</v>
          </cell>
          <cell r="E428">
            <v>320.32781765929104</v>
          </cell>
        </row>
        <row r="429">
          <cell r="B429" t="str">
            <v>pre.030</v>
          </cell>
          <cell r="C429" t="str">
            <v>POSTE ESQUINERO X 3,05 M</v>
          </cell>
          <cell r="D429" t="str">
            <v>u</v>
          </cell>
          <cell r="E429">
            <v>540.73801344397441</v>
          </cell>
        </row>
        <row r="430">
          <cell r="B430" t="str">
            <v>pre.040</v>
          </cell>
          <cell r="C430" t="str">
            <v>PILETA DE LAVAR H° PREMOLD. 70X55X30 S/ PATAS</v>
          </cell>
          <cell r="D430" t="str">
            <v>u</v>
          </cell>
          <cell r="E430">
            <v>713.72416747188583</v>
          </cell>
        </row>
        <row r="431">
          <cell r="B431" t="str">
            <v>pre.050</v>
          </cell>
          <cell r="C431" t="str">
            <v>CAMARA DE INSPEC. PREMOL. COMPL. 60X60X60</v>
          </cell>
          <cell r="D431" t="str">
            <v>u</v>
          </cell>
          <cell r="E431">
            <v>2324.2340062737526</v>
          </cell>
        </row>
        <row r="432">
          <cell r="B432" t="str">
            <v>pre.055</v>
          </cell>
          <cell r="C432" t="str">
            <v>CAMARA SEPTICA PREMOL. 540 LTS COMPLETA</v>
          </cell>
          <cell r="D432" t="str">
            <v>u</v>
          </cell>
          <cell r="E432">
            <v>2501.0896636414718</v>
          </cell>
        </row>
        <row r="433">
          <cell r="B433" t="str">
            <v>pre.100</v>
          </cell>
          <cell r="C433" t="str">
            <v>CAÑO DE Hº COMPRIMIDO DIÁM. 1M, LARGO UTIL 1,20M,PESO 1100KG/CAÑO</v>
          </cell>
          <cell r="D433" t="str">
            <v>u</v>
          </cell>
          <cell r="E433">
            <v>4000.8312309900984</v>
          </cell>
        </row>
        <row r="434">
          <cell r="B434" t="str">
            <v>ra.016</v>
          </cell>
          <cell r="C434" t="str">
            <v>CAÑO PEAD AGUA 20MM</v>
          </cell>
          <cell r="D434" t="str">
            <v>m</v>
          </cell>
          <cell r="E434">
            <v>16.233882498224869</v>
          </cell>
        </row>
        <row r="435">
          <cell r="B435" t="str">
            <v>ra.020</v>
          </cell>
          <cell r="C435" t="str">
            <v>CAÑO PEAD AGUA 63MM</v>
          </cell>
          <cell r="D435" t="str">
            <v>m</v>
          </cell>
          <cell r="E435">
            <v>62.817203171545266</v>
          </cell>
        </row>
        <row r="436">
          <cell r="B436" t="str">
            <v>ra.024</v>
          </cell>
          <cell r="C436" t="str">
            <v>CAÑO PEAD AGUA 75MM</v>
          </cell>
          <cell r="D436" t="str">
            <v>m</v>
          </cell>
          <cell r="E436">
            <v>104.93300281164299</v>
          </cell>
        </row>
        <row r="437">
          <cell r="B437" t="str">
            <v>ra.025</v>
          </cell>
          <cell r="C437" t="str">
            <v>CAÑO PEAD AGUA 90MM</v>
          </cell>
          <cell r="D437" t="str">
            <v>m</v>
          </cell>
          <cell r="E437">
            <v>152.3797216964312</v>
          </cell>
        </row>
        <row r="438">
          <cell r="B438" t="str">
            <v>ra.026</v>
          </cell>
          <cell r="C438" t="str">
            <v>CAÑO PEAD AGUA 110MM</v>
          </cell>
          <cell r="D438" t="str">
            <v>m</v>
          </cell>
          <cell r="E438">
            <v>242.16467681177022</v>
          </cell>
        </row>
        <row r="439">
          <cell r="B439" t="str">
            <v>ra.027</v>
          </cell>
          <cell r="C439" t="str">
            <v>CAÑO PEAD AGUA 160MM</v>
          </cell>
          <cell r="D439" t="str">
            <v>m</v>
          </cell>
          <cell r="E439">
            <v>238.80934365458137</v>
          </cell>
        </row>
        <row r="440">
          <cell r="B440" t="str">
            <v>ra.028</v>
          </cell>
          <cell r="C440" t="str">
            <v>CUPLA PEAD AGUA 63MM</v>
          </cell>
          <cell r="D440" t="str">
            <v>u</v>
          </cell>
          <cell r="E440">
            <v>133.11270937452176</v>
          </cell>
        </row>
        <row r="441">
          <cell r="B441" t="str">
            <v>ra.029</v>
          </cell>
          <cell r="C441" t="str">
            <v>CAÑO PEAD AGUA 225MM</v>
          </cell>
          <cell r="D441" t="str">
            <v>m</v>
          </cell>
          <cell r="E441">
            <v>351.14366722458402</v>
          </cell>
        </row>
        <row r="442">
          <cell r="B442" t="str">
            <v>ra.030</v>
          </cell>
          <cell r="C442" t="str">
            <v>CUPLA PEAD AGUA 75MM</v>
          </cell>
          <cell r="D442" t="str">
            <v>u</v>
          </cell>
          <cell r="E442">
            <v>200.38205476009699</v>
          </cell>
        </row>
        <row r="443">
          <cell r="B443" t="str">
            <v>ra.032</v>
          </cell>
          <cell r="C443" t="str">
            <v>TE NORMAL PEAD AGUA 63MM</v>
          </cell>
          <cell r="D443" t="str">
            <v>u</v>
          </cell>
          <cell r="E443">
            <v>535.33847392989401</v>
          </cell>
        </row>
        <row r="444">
          <cell r="B444" t="str">
            <v>ra.034</v>
          </cell>
          <cell r="C444" t="str">
            <v>VÁLVULA ESCLUSA DOBLE BRIDA H°D° 63MM</v>
          </cell>
          <cell r="D444" t="str">
            <v>u</v>
          </cell>
          <cell r="E444">
            <v>6106.2149789713267</v>
          </cell>
        </row>
        <row r="445">
          <cell r="B445" t="str">
            <v>ra.036</v>
          </cell>
          <cell r="C445" t="str">
            <v>ABRAZADERA DIÁMETRO 63MM CON RACORD DE 1/2"</v>
          </cell>
          <cell r="D445" t="str">
            <v>u</v>
          </cell>
          <cell r="E445">
            <v>355.14395708191347</v>
          </cell>
        </row>
        <row r="446">
          <cell r="B446" t="str">
            <v>ra.037</v>
          </cell>
          <cell r="C446" t="str">
            <v>ABRAZADERA DIÁM. 63MM CON RACORD DE 3/4"</v>
          </cell>
          <cell r="D446" t="str">
            <v>u</v>
          </cell>
          <cell r="E446">
            <v>338.33411395814983</v>
          </cell>
        </row>
        <row r="447">
          <cell r="B447" t="str">
            <v>ra.050</v>
          </cell>
          <cell r="C447" t="str">
            <v>TUBO PVC DIAM. 90MM CLASE 6</v>
          </cell>
          <cell r="D447" t="str">
            <v>m</v>
          </cell>
          <cell r="E447">
            <v>57.830648107814085</v>
          </cell>
        </row>
        <row r="448">
          <cell r="B448" t="str">
            <v>ra.051</v>
          </cell>
          <cell r="C448" t="str">
            <v>TUBO PVC DIAM. 110MM CLASE 6</v>
          </cell>
          <cell r="D448" t="str">
            <v>m</v>
          </cell>
          <cell r="E448">
            <v>81.154480709759753</v>
          </cell>
        </row>
        <row r="449">
          <cell r="B449" t="str">
            <v>ra.052</v>
          </cell>
          <cell r="C449" t="str">
            <v>TUBO PVC DIAM. 90MM CLASE 10</v>
          </cell>
          <cell r="D449" t="str">
            <v>m</v>
          </cell>
          <cell r="E449">
            <v>77.060188632822033</v>
          </cell>
        </row>
        <row r="450">
          <cell r="B450" t="str">
            <v>ra.053</v>
          </cell>
          <cell r="C450" t="str">
            <v>TUBO PVC DIAM. 110MM CLASE 10</v>
          </cell>
          <cell r="D450" t="str">
            <v>m</v>
          </cell>
          <cell r="E450">
            <v>110.85169079160379</v>
          </cell>
        </row>
        <row r="451">
          <cell r="B451" t="str">
            <v>ra.100</v>
          </cell>
          <cell r="C451" t="str">
            <v>TUBO PERFILADO HIDROPIPE DIÁM. 400</v>
          </cell>
          <cell r="D451" t="str">
            <v>m</v>
          </cell>
          <cell r="E451">
            <v>687.48104624955067</v>
          </cell>
        </row>
        <row r="452">
          <cell r="B452" t="str">
            <v>ra.101</v>
          </cell>
          <cell r="C452" t="str">
            <v>TUBO PERFILADO HIDROPIPE DIÁM. 520</v>
          </cell>
          <cell r="D452" t="str">
            <v>m</v>
          </cell>
          <cell r="E452">
            <v>750.49802075419382</v>
          </cell>
        </row>
        <row r="453">
          <cell r="B453" t="str">
            <v>ra.102</v>
          </cell>
          <cell r="C453" t="str">
            <v>TUBO PERFILADO HIDROPIPE DIÁM. 700</v>
          </cell>
          <cell r="D453" t="str">
            <v>m</v>
          </cell>
          <cell r="E453">
            <v>1258.2491318839905</v>
          </cell>
        </row>
        <row r="454">
          <cell r="B454" t="str">
            <v>ra.103</v>
          </cell>
          <cell r="C454" t="str">
            <v>TUBO PERFILADO HIDROPIPE DIÁM. 870</v>
          </cell>
          <cell r="D454" t="str">
            <v>m</v>
          </cell>
          <cell r="E454">
            <v>1530.7834063592168</v>
          </cell>
        </row>
        <row r="455">
          <cell r="B455" t="str">
            <v>ra.104</v>
          </cell>
          <cell r="C455" t="str">
            <v>TUBO PERFILADO HIDROPIPE DIÁM. 1100</v>
          </cell>
          <cell r="D455" t="str">
            <v>m</v>
          </cell>
          <cell r="E455">
            <v>1897.4791556717289</v>
          </cell>
        </row>
        <row r="456">
          <cell r="B456" t="str">
            <v>ra.105</v>
          </cell>
          <cell r="C456" t="str">
            <v>TUBO PERFILADO HIDROPIPE DIÁM. 1250</v>
          </cell>
          <cell r="D456" t="str">
            <v>m</v>
          </cell>
          <cell r="E456">
            <v>3097.8832465063178</v>
          </cell>
        </row>
        <row r="457">
          <cell r="B457" t="str">
            <v>rc.010</v>
          </cell>
          <cell r="C457" t="str">
            <v>MARCO Y TAPA H°D° 85/90KG. SIST. ABISAGRADO</v>
          </cell>
          <cell r="D457" t="str">
            <v>u</v>
          </cell>
          <cell r="E457">
            <v>2272.8380910269698</v>
          </cell>
        </row>
        <row r="458">
          <cell r="B458" t="str">
            <v>rc.020</v>
          </cell>
          <cell r="C458" t="str">
            <v>CAÑO PVC CLOACAL JE 160MM</v>
          </cell>
          <cell r="D458" t="str">
            <v>m</v>
          </cell>
          <cell r="E458">
            <v>240.92974672317274</v>
          </cell>
        </row>
        <row r="459">
          <cell r="B459" t="str">
            <v>re.005</v>
          </cell>
          <cell r="C459" t="str">
            <v>CRUCETA DE H°A° MN 157 (2,20 M) C/GANCHOS</v>
          </cell>
          <cell r="D459" t="str">
            <v>u</v>
          </cell>
          <cell r="E459">
            <v>10062.756419118405</v>
          </cell>
        </row>
        <row r="460">
          <cell r="B460" t="str">
            <v>re.010</v>
          </cell>
          <cell r="C460" t="str">
            <v>CRUCETA DE Hº Aº SEPARADORA</v>
          </cell>
          <cell r="D460" t="str">
            <v>u</v>
          </cell>
          <cell r="E460">
            <v>10440.240736608201</v>
          </cell>
        </row>
        <row r="461">
          <cell r="B461" t="str">
            <v>re.015</v>
          </cell>
          <cell r="C461" t="str">
            <v>COLUMNA DE Hº Aº Vº DE 10,50/1000/3</v>
          </cell>
          <cell r="D461" t="str">
            <v>u</v>
          </cell>
          <cell r="E461">
            <v>41408.531553554982</v>
          </cell>
        </row>
        <row r="462">
          <cell r="B462" t="str">
            <v>re.020</v>
          </cell>
          <cell r="C462" t="str">
            <v>COLUMNA DE HºAºVº DE 9,5/900/3</v>
          </cell>
          <cell r="D462" t="str">
            <v>u</v>
          </cell>
          <cell r="E462">
            <v>35609.1634796012</v>
          </cell>
        </row>
        <row r="463">
          <cell r="B463" t="str">
            <v>re.025</v>
          </cell>
          <cell r="C463" t="str">
            <v>POSTE DE EUCALIPTUS CREOSOTADO 11 M</v>
          </cell>
          <cell r="D463" t="str">
            <v>u</v>
          </cell>
          <cell r="E463">
            <v>937.83103659644053</v>
          </cell>
        </row>
        <row r="464">
          <cell r="B464" t="str">
            <v>re.026</v>
          </cell>
          <cell r="C464" t="str">
            <v>POSTE EUCALIPTUS P/REDES ELECT. DE BAJA TENSIÓN(7,5 M) S/NORMAS EDESA</v>
          </cell>
          <cell r="D464" t="str">
            <v>u</v>
          </cell>
          <cell r="E464">
            <v>593.62374978867297</v>
          </cell>
        </row>
        <row r="465">
          <cell r="B465" t="str">
            <v>re.030</v>
          </cell>
          <cell r="C465" t="str">
            <v xml:space="preserve">DESCARGADOR ÓXIDO DE ZINC CON DESLIGADOR </v>
          </cell>
          <cell r="D465" t="str">
            <v>u</v>
          </cell>
          <cell r="E465">
            <v>2800.9617930405711</v>
          </cell>
        </row>
        <row r="466">
          <cell r="B466" t="str">
            <v>re.035</v>
          </cell>
          <cell r="C466" t="str">
            <v>CABLE DE CU DESNUDO DE 50 MM² DE SECC.</v>
          </cell>
          <cell r="D466" t="str">
            <v>m</v>
          </cell>
          <cell r="E466">
            <v>247.49603073803237</v>
          </cell>
        </row>
        <row r="467">
          <cell r="B467" t="str">
            <v>re.040</v>
          </cell>
          <cell r="C467" t="str">
            <v>CONDUCTOR DESNUDO DE COBRE DE 16 MM²</v>
          </cell>
          <cell r="D467" t="str">
            <v>m</v>
          </cell>
          <cell r="E467">
            <v>75.085980515543611</v>
          </cell>
        </row>
        <row r="468">
          <cell r="B468" t="str">
            <v>re.043</v>
          </cell>
          <cell r="C468" t="str">
            <v>CABLE DE AL DESNUDO DE 50 MM² DE SECC.</v>
          </cell>
          <cell r="D468" t="str">
            <v>m</v>
          </cell>
          <cell r="E468">
            <v>30.449685474376466</v>
          </cell>
        </row>
        <row r="469">
          <cell r="B469" t="str">
            <v>re.045</v>
          </cell>
          <cell r="C469" t="str">
            <v>CONDUCTOR CU PREENSAMBLADO 3X95 + 1X50 M</v>
          </cell>
          <cell r="D469" t="str">
            <v>m</v>
          </cell>
          <cell r="E469">
            <v>234.91099612077161</v>
          </cell>
        </row>
        <row r="470">
          <cell r="B470" t="str">
            <v>re.050</v>
          </cell>
          <cell r="C470" t="str">
            <v>CONDUCTOR CU FORRADO 1 X 35 MM²</v>
          </cell>
          <cell r="D470" t="str">
            <v>m</v>
          </cell>
          <cell r="E470">
            <v>102.19274729030506</v>
          </cell>
        </row>
        <row r="471">
          <cell r="B471" t="str">
            <v>re.055</v>
          </cell>
          <cell r="C471" t="str">
            <v>CONDUCTOR PRERREUNIDO 4 X 10 MM²</v>
          </cell>
          <cell r="D471" t="str">
            <v>u</v>
          </cell>
          <cell r="E471">
            <v>141.31127828358439</v>
          </cell>
        </row>
        <row r="472">
          <cell r="B472" t="str">
            <v>re.060</v>
          </cell>
          <cell r="C472" t="str">
            <v>TRANSFORMADOR DE POTENCIA 13,2 KV, 315/0,4/0,231 KVA</v>
          </cell>
          <cell r="D472" t="str">
            <v>u</v>
          </cell>
          <cell r="E472">
            <v>216401.66362283452</v>
          </cell>
        </row>
        <row r="473">
          <cell r="B473" t="str">
            <v>re.065</v>
          </cell>
          <cell r="C473" t="str">
            <v>ARTEFACTO STRAND MB 70 CON SAP 250 W</v>
          </cell>
          <cell r="D473" t="str">
            <v>u</v>
          </cell>
          <cell r="E473">
            <v>5262.4397909376585</v>
          </cell>
        </row>
        <row r="474">
          <cell r="B474" t="str">
            <v>re.070</v>
          </cell>
          <cell r="C474" t="str">
            <v>AISLADOR ORGÁNICO 13,2/33KV</v>
          </cell>
          <cell r="D474" t="str">
            <v>u</v>
          </cell>
          <cell r="E474">
            <v>303.00284191805491</v>
          </cell>
        </row>
        <row r="475">
          <cell r="B475" t="str">
            <v>re.075</v>
          </cell>
          <cell r="C475" t="str">
            <v>SECCIONADOR FUSIBLE XS</v>
          </cell>
          <cell r="D475" t="str">
            <v>u</v>
          </cell>
          <cell r="E475">
            <v>2959.4672470674145</v>
          </cell>
        </row>
        <row r="476">
          <cell r="B476" t="str">
            <v>re.080</v>
          </cell>
          <cell r="C476" t="str">
            <v>JABALINA TIPO COOPERWELD 1,50X3/4"</v>
          </cell>
          <cell r="D476" t="str">
            <v>u</v>
          </cell>
          <cell r="E476">
            <v>470.51566596957639</v>
          </cell>
        </row>
        <row r="477">
          <cell r="B477" t="str">
            <v>re.085</v>
          </cell>
          <cell r="C477" t="str">
            <v>CAJA DE DISTRIB POLYESTER CONJ. SECC. APR C/FUSIBLES SETA</v>
          </cell>
          <cell r="D477" t="str">
            <v>u</v>
          </cell>
          <cell r="E477">
            <v>270.84987369446219</v>
          </cell>
        </row>
        <row r="478">
          <cell r="B478" t="str">
            <v>re.090</v>
          </cell>
          <cell r="C478" t="str">
            <v>CAJAS DE DERIVACIÓN TRIFÁSICA RBT</v>
          </cell>
          <cell r="D478" t="str">
            <v>u</v>
          </cell>
          <cell r="E478">
            <v>3494.3984068011232</v>
          </cell>
        </row>
        <row r="479">
          <cell r="B479" t="str">
            <v>re.095</v>
          </cell>
          <cell r="C479" t="str">
            <v>GABINETE ESTANCO PVC 600X600X300 C/CERRAD. AºPº</v>
          </cell>
          <cell r="D479" t="str">
            <v>u</v>
          </cell>
          <cell r="E479">
            <v>3275.1551581201002</v>
          </cell>
        </row>
        <row r="480">
          <cell r="B480" t="str">
            <v>re.100</v>
          </cell>
          <cell r="C480" t="str">
            <v>JUEGO DE RETENCIÓN COMPLETO</v>
          </cell>
          <cell r="D480" t="str">
            <v>u</v>
          </cell>
          <cell r="E480">
            <v>1453.5768950921165</v>
          </cell>
        </row>
        <row r="481">
          <cell r="B481" t="str">
            <v>re.105</v>
          </cell>
          <cell r="C481" t="str">
            <v>JUEGO DE SUSPENSIÓN COMPLETO</v>
          </cell>
          <cell r="D481" t="str">
            <v>u</v>
          </cell>
          <cell r="E481">
            <v>2571.9587319074435</v>
          </cell>
        </row>
        <row r="482">
          <cell r="B482" t="str">
            <v>re.110</v>
          </cell>
          <cell r="C482" t="str">
            <v>MORSETO DE RETENCIÓN - GRAMPA PEINE</v>
          </cell>
          <cell r="D482" t="str">
            <v>gl</v>
          </cell>
          <cell r="E482">
            <v>27.624324674854098</v>
          </cell>
        </row>
        <row r="483">
          <cell r="B483" t="str">
            <v>re.115</v>
          </cell>
          <cell r="C483" t="str">
            <v>MORZA DE RETENCIÓN PKR 10</v>
          </cell>
          <cell r="D483" t="str">
            <v>u</v>
          </cell>
          <cell r="E483">
            <v>261.46564136091376</v>
          </cell>
        </row>
        <row r="484">
          <cell r="B484" t="str">
            <v>rg.004</v>
          </cell>
          <cell r="C484" t="str">
            <v>CUPLA E/F GAS PE80 50MM</v>
          </cell>
          <cell r="D484" t="str">
            <v>u</v>
          </cell>
          <cell r="E484">
            <v>127.66181061222076</v>
          </cell>
        </row>
        <row r="485">
          <cell r="B485" t="str">
            <v>rg.006</v>
          </cell>
          <cell r="C485" t="str">
            <v>CUPLA E/F GAS PE80 63MM</v>
          </cell>
          <cell r="D485" t="str">
            <v>u</v>
          </cell>
          <cell r="E485">
            <v>131.38011577568352</v>
          </cell>
        </row>
        <row r="486">
          <cell r="B486" t="str">
            <v>rg.008</v>
          </cell>
          <cell r="C486" t="str">
            <v xml:space="preserve">TUBO PEAD GAS 25MM 4BAR </v>
          </cell>
          <cell r="D486" t="str">
            <v>m</v>
          </cell>
          <cell r="E486">
            <v>16.74803072458727</v>
          </cell>
        </row>
        <row r="487">
          <cell r="B487" t="str">
            <v>rg.018</v>
          </cell>
          <cell r="C487" t="str">
            <v xml:space="preserve">TUBO PEAD GAS 50MM 4BAR </v>
          </cell>
          <cell r="D487" t="str">
            <v>m</v>
          </cell>
          <cell r="E487">
            <v>69.40420532189745</v>
          </cell>
        </row>
        <row r="488">
          <cell r="B488" t="str">
            <v>rg.020</v>
          </cell>
          <cell r="C488" t="str">
            <v xml:space="preserve">TUBO PEAD GAS 63MM 4BAR </v>
          </cell>
          <cell r="D488" t="str">
            <v>m</v>
          </cell>
          <cell r="E488">
            <v>109.3419700290093</v>
          </cell>
        </row>
        <row r="489">
          <cell r="B489" t="str">
            <v>rg.026</v>
          </cell>
          <cell r="C489" t="str">
            <v>TE NORMAL GAS E/F PE80 63MM</v>
          </cell>
          <cell r="D489" t="str">
            <v>u</v>
          </cell>
          <cell r="E489">
            <v>403.42017442586518</v>
          </cell>
        </row>
        <row r="490">
          <cell r="B490" t="str">
            <v>rg.028</v>
          </cell>
          <cell r="C490" t="str">
            <v>TOMA SERVICIO GAS E/F 63X25MM</v>
          </cell>
          <cell r="D490" t="str">
            <v>u</v>
          </cell>
          <cell r="E490">
            <v>262.2322316913689</v>
          </cell>
        </row>
        <row r="491">
          <cell r="B491" t="str">
            <v>rg.030</v>
          </cell>
          <cell r="C491" t="str">
            <v>TOMA SERVICIO GAS E/F 50X25MM</v>
          </cell>
          <cell r="D491" t="str">
            <v>u</v>
          </cell>
          <cell r="E491">
            <v>259.37541665633819</v>
          </cell>
        </row>
        <row r="492">
          <cell r="B492" t="str">
            <v>rv.010</v>
          </cell>
          <cell r="C492" t="str">
            <v>ADOQUINES PARA PAVIMENTO 8 CM</v>
          </cell>
          <cell r="D492" t="str">
            <v>m2</v>
          </cell>
          <cell r="E492">
            <v>211.41102470735441</v>
          </cell>
        </row>
        <row r="493">
          <cell r="B493" t="str">
            <v>rv.016</v>
          </cell>
          <cell r="C493" t="str">
            <v>GAVION DE 4,00 X 1,00 X 1,00 MTS.</v>
          </cell>
          <cell r="D493" t="str">
            <v>u</v>
          </cell>
          <cell r="E493">
            <v>2407.2682099257004</v>
          </cell>
        </row>
        <row r="494">
          <cell r="B494" t="str">
            <v>rv.017</v>
          </cell>
          <cell r="C494" t="str">
            <v>GAVION DE 4,00 X 1,50 X 1,00 MTS.</v>
          </cell>
          <cell r="D494" t="str">
            <v>u</v>
          </cell>
          <cell r="E494">
            <v>3186.1655447787998</v>
          </cell>
        </row>
        <row r="495">
          <cell r="B495" t="str">
            <v>rv.018</v>
          </cell>
          <cell r="C495" t="str">
            <v>GAVION DE 4,00 X 2,00 X 1,00 MTS.</v>
          </cell>
          <cell r="D495" t="str">
            <v>u</v>
          </cell>
          <cell r="E495">
            <v>3847.7875945868568</v>
          </cell>
        </row>
        <row r="496">
          <cell r="B496" t="str">
            <v>rv.019</v>
          </cell>
          <cell r="C496" t="str">
            <v>COLCHONETAS DE 4,00 X 2,00 X 0,17 MTS.</v>
          </cell>
          <cell r="D496" t="str">
            <v>u</v>
          </cell>
          <cell r="E496">
            <v>1603.4257787127083</v>
          </cell>
        </row>
        <row r="497">
          <cell r="B497" t="str">
            <v>rv.020</v>
          </cell>
          <cell r="C497" t="str">
            <v>MALLA GEOTEXTIL 150 GRS./M2</v>
          </cell>
          <cell r="D497" t="str">
            <v>m2</v>
          </cell>
          <cell r="E497">
            <v>30.622144340612351</v>
          </cell>
        </row>
        <row r="498">
          <cell r="B498" t="str">
            <v>rv.021</v>
          </cell>
          <cell r="C498" t="str">
            <v>DEFENSA METÁLICA  E=3,2MM X7,62M</v>
          </cell>
          <cell r="D498" t="str">
            <v>u</v>
          </cell>
          <cell r="E498">
            <v>3814.9420207753051</v>
          </cell>
        </row>
        <row r="499">
          <cell r="B499" t="str">
            <v>rv.022</v>
          </cell>
          <cell r="C499" t="str">
            <v>POSTE METÁLICO ALTURA 1500 MM PERFIL 190X80X4,75 MM</v>
          </cell>
          <cell r="D499" t="str">
            <v>u</v>
          </cell>
          <cell r="E499">
            <v>856.59738488928099</v>
          </cell>
        </row>
        <row r="500">
          <cell r="B500" t="str">
            <v>rv.024</v>
          </cell>
          <cell r="C500" t="str">
            <v>ALAS TERMINALES</v>
          </cell>
          <cell r="D500" t="str">
            <v>u</v>
          </cell>
          <cell r="E500">
            <v>569.35074896157164</v>
          </cell>
        </row>
        <row r="501">
          <cell r="B501" t="str">
            <v>rv.025</v>
          </cell>
          <cell r="C501" t="str">
            <v>EMULSIÓN LENTA 1 (CRL – 1)</v>
          </cell>
          <cell r="D501" t="str">
            <v>tn</v>
          </cell>
          <cell r="E501">
            <v>19738.992692758653</v>
          </cell>
        </row>
        <row r="502">
          <cell r="B502" t="str">
            <v>rv.026</v>
          </cell>
          <cell r="C502" t="str">
            <v>EMULSIÓN RÁPIDA 1 (CRR – 1)</v>
          </cell>
          <cell r="D502" t="str">
            <v>tn</v>
          </cell>
          <cell r="E502">
            <v>15674.199959745687</v>
          </cell>
        </row>
        <row r="503">
          <cell r="B503" t="str">
            <v>rv.027</v>
          </cell>
          <cell r="C503" t="str">
            <v>FUEL-OIL</v>
          </cell>
          <cell r="D503" t="str">
            <v>tn</v>
          </cell>
          <cell r="E503">
            <v>12850.587837978104</v>
          </cell>
        </row>
        <row r="504">
          <cell r="B504" t="str">
            <v>rv.028</v>
          </cell>
          <cell r="C504" t="str">
            <v>C.A. (50-60)</v>
          </cell>
          <cell r="D504" t="str">
            <v>tn</v>
          </cell>
          <cell r="E504">
            <v>18194.4113301748</v>
          </cell>
        </row>
        <row r="505">
          <cell r="B505" t="str">
            <v>rv.029</v>
          </cell>
          <cell r="C505" t="str">
            <v>JUNTA DE DILATACIÓN</v>
          </cell>
          <cell r="D505" t="str">
            <v>m</v>
          </cell>
          <cell r="E505">
            <v>20143.829250732797</v>
          </cell>
        </row>
        <row r="506">
          <cell r="B506" t="str">
            <v>rv.030</v>
          </cell>
          <cell r="C506" t="str">
            <v>APOYO DE NEOPRENE</v>
          </cell>
          <cell r="D506" t="str">
            <v>cm3</v>
          </cell>
          <cell r="E506">
            <v>0.98837338204600511</v>
          </cell>
        </row>
        <row r="507">
          <cell r="B507" t="str">
            <v>rv.031</v>
          </cell>
          <cell r="C507" t="str">
            <v>MATERIAL TERMOSPLASTICO (SUBCONTRATO)</v>
          </cell>
          <cell r="D507" t="str">
            <v>m2</v>
          </cell>
          <cell r="E507">
            <v>186.17823687904757</v>
          </cell>
        </row>
        <row r="508">
          <cell r="B508" t="str">
            <v>rv.032</v>
          </cell>
          <cell r="C508" t="str">
            <v>DILUIDO MEDIO 1 (EM – 1) Y RÁPIDO 1 (ER – 1)</v>
          </cell>
          <cell r="D508" t="str">
            <v>tn</v>
          </cell>
          <cell r="E508">
            <v>25398.025990664632</v>
          </cell>
        </row>
        <row r="509">
          <cell r="B509" t="str">
            <v>rv.033</v>
          </cell>
          <cell r="C509" t="str">
            <v>PORTICO DE SEÑAL AÉREA DNV 130 K 16 M. LUZ</v>
          </cell>
          <cell r="D509" t="str">
            <v>u</v>
          </cell>
          <cell r="E509">
            <v>172616.04122641412</v>
          </cell>
        </row>
        <row r="510">
          <cell r="B510" t="str">
            <v>rv.034</v>
          </cell>
          <cell r="C510" t="str">
            <v xml:space="preserve">COLUMNA DE BRAZO TIPO DNV 130 K </v>
          </cell>
          <cell r="D510" t="str">
            <v>u</v>
          </cell>
          <cell r="E510">
            <v>59890.029532000102</v>
          </cell>
        </row>
        <row r="511">
          <cell r="B511" t="str">
            <v>rv.035</v>
          </cell>
          <cell r="C511" t="str">
            <v>CARTELES REFLECTIVOS 2,10X1,20M</v>
          </cell>
          <cell r="D511" t="str">
            <v>m2</v>
          </cell>
          <cell r="E511">
            <v>6540.5354408772755</v>
          </cell>
        </row>
        <row r="512">
          <cell r="B512" t="str">
            <v>rv.037</v>
          </cell>
          <cell r="C512" t="str">
            <v>AGREGADO ZARAND. PÉTREO FINO VIAL</v>
          </cell>
          <cell r="D512" t="str">
            <v>m3</v>
          </cell>
          <cell r="E512">
            <v>540.82229191808744</v>
          </cell>
        </row>
        <row r="513">
          <cell r="B513" t="str">
            <v>rv.038</v>
          </cell>
          <cell r="C513" t="str">
            <v>AGREGADO ZARAND. PÉTREO TRITURADO  VIAL</v>
          </cell>
          <cell r="D513" t="str">
            <v>m3</v>
          </cell>
          <cell r="E513">
            <v>624.73028378804258</v>
          </cell>
        </row>
        <row r="514">
          <cell r="B514" t="str">
            <v>rv.039</v>
          </cell>
          <cell r="C514" t="str">
            <v xml:space="preserve">MATERIAL TERMOSPLASTICO </v>
          </cell>
          <cell r="D514" t="str">
            <v>kg</v>
          </cell>
          <cell r="E514">
            <v>45.966326109304369</v>
          </cell>
        </row>
        <row r="515">
          <cell r="B515" t="str">
            <v>rv.040</v>
          </cell>
          <cell r="C515" t="str">
            <v>ADOQUIN 10X10 ESF.4/7 COLOR GRIS O MIXTO (110KG POR M2)</v>
          </cell>
          <cell r="D515" t="str">
            <v>m2</v>
          </cell>
          <cell r="E515">
            <v>257.49444790217075</v>
          </cell>
        </row>
        <row r="516">
          <cell r="B516" t="str">
            <v>sa.001</v>
          </cell>
          <cell r="C516" t="str">
            <v>RAMAL Y PVC 0.110X0.110</v>
          </cell>
          <cell r="D516" t="str">
            <v>u</v>
          </cell>
          <cell r="E516">
            <v>159.62476112568939</v>
          </cell>
        </row>
        <row r="517">
          <cell r="B517" t="str">
            <v>sa.002</v>
          </cell>
          <cell r="C517" t="str">
            <v>CURVA PVC 45° 110</v>
          </cell>
          <cell r="D517" t="str">
            <v>u</v>
          </cell>
          <cell r="E517">
            <v>120.02093929947478</v>
          </cell>
        </row>
        <row r="518">
          <cell r="B518" t="str">
            <v>sa.003</v>
          </cell>
          <cell r="C518" t="str">
            <v>SOPAPA PVC DIAMETRO 50 MM RECTA CROMADA</v>
          </cell>
          <cell r="D518" t="str">
            <v>u</v>
          </cell>
          <cell r="E518">
            <v>60.292885064741256</v>
          </cell>
        </row>
        <row r="519">
          <cell r="B519" t="str">
            <v>sa.004</v>
          </cell>
          <cell r="C519" t="str">
            <v>SOPAPA PVC DIAMETRO 40 MM P/DUCHA</v>
          </cell>
          <cell r="D519" t="str">
            <v>u</v>
          </cell>
          <cell r="E519">
            <v>66.842793273337662</v>
          </cell>
        </row>
        <row r="520">
          <cell r="B520" t="str">
            <v>sa.005</v>
          </cell>
          <cell r="C520" t="str">
            <v>CURVA PVC 90° 110 MM</v>
          </cell>
          <cell r="D520" t="str">
            <v>u</v>
          </cell>
          <cell r="E520">
            <v>99.633378230873234</v>
          </cell>
        </row>
        <row r="521">
          <cell r="B521" t="str">
            <v>sa.006</v>
          </cell>
          <cell r="C521" t="str">
            <v>RAMAL T PVC 110X110</v>
          </cell>
          <cell r="D521" t="str">
            <v>u</v>
          </cell>
          <cell r="E521">
            <v>117.77095868311514</v>
          </cell>
        </row>
        <row r="522">
          <cell r="B522" t="str">
            <v>sa.007</v>
          </cell>
          <cell r="C522" t="str">
            <v>CURVA PVC 45° DIAM. 50 MM</v>
          </cell>
          <cell r="D522" t="str">
            <v>u</v>
          </cell>
          <cell r="E522">
            <v>32.698273697342763</v>
          </cell>
        </row>
        <row r="523">
          <cell r="B523" t="str">
            <v>sa.008</v>
          </cell>
          <cell r="C523" t="str">
            <v>CODO PVC A 90° DIAM. 50 MM</v>
          </cell>
          <cell r="D523" t="str">
            <v>u</v>
          </cell>
          <cell r="E523">
            <v>30.81201551821589</v>
          </cell>
        </row>
        <row r="524">
          <cell r="B524" t="str">
            <v>sa.009</v>
          </cell>
          <cell r="C524" t="str">
            <v>CODO PVC A 90° DIAM. 40 MM</v>
          </cell>
          <cell r="D524" t="str">
            <v>u</v>
          </cell>
          <cell r="E524">
            <v>20.603440497820745</v>
          </cell>
        </row>
        <row r="525">
          <cell r="B525" t="str">
            <v>sa.010</v>
          </cell>
          <cell r="C525" t="str">
            <v>CODO PVC A 45° DIAM. 40 MM</v>
          </cell>
          <cell r="D525" t="str">
            <v>u</v>
          </cell>
          <cell r="E525">
            <v>23.288550931168913</v>
          </cell>
        </row>
        <row r="526">
          <cell r="B526" t="str">
            <v>sa.011</v>
          </cell>
          <cell r="C526" t="str">
            <v>CODO PVC A 90° 2.2 DIAM. 100 MM</v>
          </cell>
          <cell r="D526" t="str">
            <v>u</v>
          </cell>
          <cell r="E526">
            <v>33.485712712551816</v>
          </cell>
        </row>
        <row r="527">
          <cell r="B527" t="str">
            <v>sa.012</v>
          </cell>
          <cell r="C527" t="str">
            <v>SOMBRERETE PVC DIAM. 100 MM</v>
          </cell>
          <cell r="D527" t="str">
            <v>u</v>
          </cell>
          <cell r="E527">
            <v>48.870518601345772</v>
          </cell>
        </row>
        <row r="528">
          <cell r="B528" t="str">
            <v>sa.014</v>
          </cell>
          <cell r="C528" t="str">
            <v>BOCA ACCESO PVC P/COCINA</v>
          </cell>
          <cell r="D528" t="str">
            <v>u</v>
          </cell>
          <cell r="E528">
            <v>93.154818911656321</v>
          </cell>
        </row>
        <row r="529">
          <cell r="B529" t="str">
            <v>sa.015</v>
          </cell>
          <cell r="C529" t="str">
            <v>BACHA SIMPLE ACERO INOX. 52 X 32X18</v>
          </cell>
          <cell r="D529" t="str">
            <v>u</v>
          </cell>
          <cell r="E529">
            <v>1078.0303969300746</v>
          </cell>
        </row>
        <row r="530">
          <cell r="B530" t="str">
            <v>sa.016</v>
          </cell>
          <cell r="C530" t="str">
            <v>DEPOSITO P/MINGITORIO PVC 12 LTS</v>
          </cell>
          <cell r="D530" t="str">
            <v>u</v>
          </cell>
          <cell r="E530">
            <v>383.83350510098569</v>
          </cell>
        </row>
        <row r="531">
          <cell r="B531" t="str">
            <v>sa.017</v>
          </cell>
          <cell r="C531" t="str">
            <v>MINGITORIO LOSA BLANCO</v>
          </cell>
          <cell r="D531" t="str">
            <v>u</v>
          </cell>
          <cell r="E531">
            <v>920.93771501746494</v>
          </cell>
        </row>
        <row r="532">
          <cell r="B532" t="str">
            <v>sa.018</v>
          </cell>
          <cell r="C532" t="str">
            <v xml:space="preserve">BIDET LOSA </v>
          </cell>
          <cell r="D532" t="str">
            <v>u</v>
          </cell>
          <cell r="E532">
            <v>1130.1036045870935</v>
          </cell>
        </row>
        <row r="533">
          <cell r="B533" t="str">
            <v>sa.019</v>
          </cell>
          <cell r="C533" t="str">
            <v>LAVATORIO 3 AGUJEROS MEDIANO DE COLGAR</v>
          </cell>
          <cell r="D533" t="str">
            <v>u</v>
          </cell>
          <cell r="E533">
            <v>921.36564192033632</v>
          </cell>
        </row>
        <row r="534">
          <cell r="B534" t="str">
            <v>sa.020</v>
          </cell>
          <cell r="C534" t="str">
            <v>INODORO SIFÓNICO LOSA</v>
          </cell>
          <cell r="D534" t="str">
            <v>u</v>
          </cell>
          <cell r="E534">
            <v>1397.4392182684778</v>
          </cell>
        </row>
        <row r="535">
          <cell r="B535" t="str">
            <v>sa.021</v>
          </cell>
          <cell r="C535" t="str">
            <v>MOCHILA LOSA C/ CODO</v>
          </cell>
          <cell r="D535" t="str">
            <v>u</v>
          </cell>
          <cell r="E535">
            <v>1370.108523784929</v>
          </cell>
        </row>
        <row r="536">
          <cell r="B536" t="str">
            <v>sa.022</v>
          </cell>
          <cell r="C536" t="str">
            <v>ASIENTO P/INODORO PVC</v>
          </cell>
          <cell r="D536" t="str">
            <v>u</v>
          </cell>
          <cell r="E536">
            <v>134.38436559166311</v>
          </cell>
        </row>
        <row r="537">
          <cell r="B537" t="str">
            <v>sa.025</v>
          </cell>
          <cell r="C537" t="str">
            <v>PORTARROLLO LOSA EMBUTIR BLANCO</v>
          </cell>
          <cell r="D537" t="str">
            <v>u</v>
          </cell>
          <cell r="E537">
            <v>142.85278507053988</v>
          </cell>
        </row>
        <row r="538">
          <cell r="B538" t="str">
            <v>sa.027</v>
          </cell>
          <cell r="C538" t="str">
            <v>JABONERA 15X15 EMBUTIR BLANCA</v>
          </cell>
          <cell r="D538" t="str">
            <v>u</v>
          </cell>
          <cell r="E538">
            <v>132.77856523478394</v>
          </cell>
        </row>
        <row r="539">
          <cell r="B539" t="str">
            <v>sa.029</v>
          </cell>
          <cell r="C539" t="str">
            <v>TOALLERO INTEGRAL EMBUTIR</v>
          </cell>
          <cell r="D539" t="str">
            <v>u</v>
          </cell>
          <cell r="E539">
            <v>114.57848787901003</v>
          </cell>
        </row>
        <row r="540">
          <cell r="B540" t="str">
            <v>sa.030</v>
          </cell>
          <cell r="C540" t="str">
            <v>PERCHERO SIMPLE EMBUTIR</v>
          </cell>
          <cell r="D540" t="str">
            <v>u</v>
          </cell>
          <cell r="E540">
            <v>42.780342508524768</v>
          </cell>
        </row>
        <row r="541">
          <cell r="B541" t="str">
            <v>sa.031</v>
          </cell>
          <cell r="C541" t="str">
            <v>REDUCCION PVC 3.2 63 X 50 MM</v>
          </cell>
          <cell r="D541" t="str">
            <v>u</v>
          </cell>
          <cell r="E541">
            <v>21.824106548764618</v>
          </cell>
        </row>
        <row r="542">
          <cell r="B542" t="str">
            <v>sa.059</v>
          </cell>
          <cell r="C542" t="str">
            <v>ADHESIVO P/CAÑERIA DE PVC</v>
          </cell>
          <cell r="D542" t="str">
            <v>l</v>
          </cell>
          <cell r="E542">
            <v>248.07565192118275</v>
          </cell>
        </row>
        <row r="543">
          <cell r="B543" t="str">
            <v>sa.060</v>
          </cell>
          <cell r="C543" t="str">
            <v>CAÑO POLIETILENO K10 13 MM</v>
          </cell>
          <cell r="D543" t="str">
            <v>m</v>
          </cell>
          <cell r="E543">
            <v>10.819487090926085</v>
          </cell>
        </row>
        <row r="544">
          <cell r="B544" t="str">
            <v>sa.061</v>
          </cell>
          <cell r="C544" t="str">
            <v>CAÑO POLIETILENO K10 19 MM</v>
          </cell>
          <cell r="D544" t="str">
            <v>m</v>
          </cell>
          <cell r="E544">
            <v>23.740976648348308</v>
          </cell>
        </row>
        <row r="545">
          <cell r="B545" t="str">
            <v>sa.070</v>
          </cell>
          <cell r="C545" t="str">
            <v>CAÑO H-3 TRICAPA 13 MM</v>
          </cell>
          <cell r="D545" t="str">
            <v>m</v>
          </cell>
          <cell r="E545">
            <v>27.025278472462805</v>
          </cell>
        </row>
        <row r="546">
          <cell r="B546" t="str">
            <v>sa.071</v>
          </cell>
          <cell r="C546" t="str">
            <v>CAÑO H-3 TRICAPA 19 MM</v>
          </cell>
          <cell r="D546" t="str">
            <v>m</v>
          </cell>
          <cell r="E546">
            <v>32.064000113801292</v>
          </cell>
        </row>
        <row r="547">
          <cell r="B547" t="str">
            <v>sa.086</v>
          </cell>
          <cell r="C547" t="str">
            <v>CAÑO PVC 2.2 P/VENTIL. DIAM. 100MM X 3M</v>
          </cell>
          <cell r="D547" t="str">
            <v>m</v>
          </cell>
          <cell r="E547">
            <v>97.266852705030075</v>
          </cell>
        </row>
        <row r="548">
          <cell r="B548" t="str">
            <v>sa.087</v>
          </cell>
          <cell r="C548" t="str">
            <v>CAÑO PVC 3.2 P/DESAGUE CLOACAL 0.040 X 4 M.</v>
          </cell>
          <cell r="D548" t="str">
            <v>m</v>
          </cell>
          <cell r="E548">
            <v>127.41335341361291</v>
          </cell>
        </row>
        <row r="549">
          <cell r="B549" t="str">
            <v>sa.088</v>
          </cell>
          <cell r="C549" t="str">
            <v>CAÑO PVC 3.2 P/DESAGUE CLOACAL 0.050 X 4 M.</v>
          </cell>
          <cell r="D549" t="str">
            <v>m</v>
          </cell>
          <cell r="E549">
            <v>155.83024740707887</v>
          </cell>
        </row>
        <row r="550">
          <cell r="B550" t="str">
            <v>sa.089</v>
          </cell>
          <cell r="C550" t="str">
            <v>CAÑO PVC 3.2 P/DESAGUE CLOACAL 0.060 X 4 M.</v>
          </cell>
          <cell r="D550" t="str">
            <v>m</v>
          </cell>
          <cell r="E550">
            <v>158.10329304306933</v>
          </cell>
        </row>
        <row r="551">
          <cell r="B551" t="str">
            <v>sa.090</v>
          </cell>
          <cell r="C551" t="str">
            <v>CAÑO PVC 3.2 P/DESAGUE CLOACAL 0.110 X 4 M.</v>
          </cell>
          <cell r="D551" t="str">
            <v>m</v>
          </cell>
          <cell r="E551">
            <v>236.33482915199144</v>
          </cell>
        </row>
        <row r="552">
          <cell r="B552" t="str">
            <v>sa.107</v>
          </cell>
          <cell r="C552" t="str">
            <v>CODO IPS 13 MM</v>
          </cell>
          <cell r="D552" t="str">
            <v>u</v>
          </cell>
          <cell r="E552">
            <v>3.8829640339733875</v>
          </cell>
        </row>
        <row r="553">
          <cell r="B553" t="str">
            <v>sa.108</v>
          </cell>
          <cell r="C553" t="str">
            <v>CODO IPS 19 MM</v>
          </cell>
          <cell r="D553" t="str">
            <v>u</v>
          </cell>
          <cell r="E553">
            <v>7.0288836330637015</v>
          </cell>
        </row>
        <row r="554">
          <cell r="B554" t="str">
            <v>sa.109</v>
          </cell>
          <cell r="C554" t="str">
            <v>CODO IPS 25 MM</v>
          </cell>
          <cell r="D554" t="str">
            <v>u</v>
          </cell>
          <cell r="E554">
            <v>12.097792197679514</v>
          </cell>
        </row>
        <row r="555">
          <cell r="B555" t="str">
            <v>sa.111</v>
          </cell>
          <cell r="C555" t="str">
            <v>CODO H°G° 19 MM</v>
          </cell>
          <cell r="D555" t="str">
            <v>u</v>
          </cell>
          <cell r="E555">
            <v>21.878321585411719</v>
          </cell>
        </row>
        <row r="556">
          <cell r="B556" t="str">
            <v>sa.112</v>
          </cell>
          <cell r="C556" t="str">
            <v>RAMAL Y PVC CLOACAL D=160X110MM</v>
          </cell>
          <cell r="D556" t="str">
            <v>u</v>
          </cell>
          <cell r="E556">
            <v>574.45331262438697</v>
          </cell>
        </row>
        <row r="557">
          <cell r="B557" t="str">
            <v>sa.139</v>
          </cell>
          <cell r="C557" t="str">
            <v>GRAMPA SUJECCION LAVATORIO</v>
          </cell>
          <cell r="D557" t="str">
            <v>u</v>
          </cell>
          <cell r="E557">
            <v>10.692167014397119</v>
          </cell>
        </row>
        <row r="558">
          <cell r="B558" t="str">
            <v>sa.140</v>
          </cell>
          <cell r="C558" t="str">
            <v>TORNILLO BRONCE P/INODORO</v>
          </cell>
          <cell r="D558" t="str">
            <v>u</v>
          </cell>
          <cell r="E558">
            <v>87.32428855108931</v>
          </cell>
        </row>
        <row r="559">
          <cell r="B559" t="str">
            <v>sa.145</v>
          </cell>
          <cell r="C559" t="str">
            <v>TAPA CIEGA BOCA ACCESO COCINA BCE.</v>
          </cell>
          <cell r="D559" t="str">
            <v>u</v>
          </cell>
          <cell r="E559">
            <v>88.666463090714728</v>
          </cell>
        </row>
        <row r="560">
          <cell r="B560" t="str">
            <v>sa.150</v>
          </cell>
          <cell r="C560" t="str">
            <v>REJILLA BRONCE 15X15 C/MARCO</v>
          </cell>
          <cell r="D560" t="str">
            <v>u</v>
          </cell>
          <cell r="E560">
            <v>254.7874853073865</v>
          </cell>
        </row>
        <row r="561">
          <cell r="B561" t="str">
            <v>sa.169</v>
          </cell>
          <cell r="C561" t="str">
            <v>PILETA DE PATIO PVC 5 ENTRADAS</v>
          </cell>
          <cell r="D561" t="str">
            <v>u</v>
          </cell>
          <cell r="E561">
            <v>126.04824684714062</v>
          </cell>
        </row>
        <row r="562">
          <cell r="B562" t="str">
            <v>sa.194</v>
          </cell>
          <cell r="C562" t="str">
            <v xml:space="preserve">TAPON MACHO IPS 1/2"            </v>
          </cell>
          <cell r="D562" t="str">
            <v>u</v>
          </cell>
          <cell r="E562">
            <v>3.2955592773821039</v>
          </cell>
        </row>
        <row r="563">
          <cell r="B563" t="str">
            <v>sa.195</v>
          </cell>
          <cell r="C563" t="str">
            <v xml:space="preserve">TAPON MACHO IPS 3/4 "  </v>
          </cell>
          <cell r="D563" t="str">
            <v>u</v>
          </cell>
          <cell r="E563">
            <v>3.8885641595106377</v>
          </cell>
        </row>
        <row r="564">
          <cell r="B564" t="str">
            <v>sa.200</v>
          </cell>
          <cell r="C564" t="str">
            <v>TEE IPS 19 MM</v>
          </cell>
          <cell r="D564" t="str">
            <v>u</v>
          </cell>
          <cell r="E564">
            <v>14.991842609533819</v>
          </cell>
        </row>
        <row r="565">
          <cell r="B565" t="str">
            <v>sa.201</v>
          </cell>
          <cell r="C565" t="str">
            <v>TEE IPS 13 MM</v>
          </cell>
          <cell r="D565" t="str">
            <v>u</v>
          </cell>
          <cell r="E565">
            <v>10.079802070510832</v>
          </cell>
        </row>
        <row r="566">
          <cell r="B566" t="str">
            <v>sa.202</v>
          </cell>
          <cell r="C566" t="str">
            <v>TEE IPS 25 MM</v>
          </cell>
          <cell r="D566" t="str">
            <v>u</v>
          </cell>
          <cell r="E566">
            <v>30.349223112786731</v>
          </cell>
        </row>
        <row r="567">
          <cell r="B567" t="str">
            <v>sa.205</v>
          </cell>
          <cell r="C567" t="str">
            <v>KIT MEDIDOR AGUA APROB. ASSA</v>
          </cell>
          <cell r="D567" t="str">
            <v>u</v>
          </cell>
          <cell r="E567">
            <v>781.48753440057658</v>
          </cell>
        </row>
        <row r="568">
          <cell r="B568" t="str">
            <v>sa.210</v>
          </cell>
          <cell r="C568" t="str">
            <v>GABINETE P/MEDIDOR AGUA APROBADO ASSA</v>
          </cell>
          <cell r="D568" t="str">
            <v>u</v>
          </cell>
          <cell r="E568">
            <v>421.43432181463652</v>
          </cell>
        </row>
        <row r="569">
          <cell r="B569" t="str">
            <v>sa.220</v>
          </cell>
          <cell r="C569" t="str">
            <v>CAÑO H-3 TRICAPA 25 MM</v>
          </cell>
          <cell r="D569" t="str">
            <v>m</v>
          </cell>
          <cell r="E569">
            <v>62.570496874178993</v>
          </cell>
        </row>
        <row r="570">
          <cell r="B570" t="str">
            <v>sa.221</v>
          </cell>
          <cell r="C570" t="str">
            <v>SELLADOR P/ROSCA X 125 CM3</v>
          </cell>
          <cell r="D570" t="str">
            <v>u</v>
          </cell>
          <cell r="E570">
            <v>73.637922064768802</v>
          </cell>
        </row>
        <row r="571">
          <cell r="B571" t="str">
            <v>sa.223</v>
          </cell>
          <cell r="C571" t="str">
            <v>MEDIDOR DE AGUA</v>
          </cell>
          <cell r="D571" t="str">
            <v>u</v>
          </cell>
          <cell r="E571">
            <v>1331.025441049914</v>
          </cell>
        </row>
        <row r="572">
          <cell r="B572" t="str">
            <v>sa.235</v>
          </cell>
          <cell r="C572" t="str">
            <v>CHICOTE FLEXIBLE PVC 35 CM</v>
          </cell>
          <cell r="D572" t="str">
            <v>u</v>
          </cell>
          <cell r="E572">
            <v>26.756634594532457</v>
          </cell>
        </row>
        <row r="573">
          <cell r="B573" t="str">
            <v>sa.236</v>
          </cell>
          <cell r="C573" t="str">
            <v>JUEGO LAVATORIO C/PICO MEZCLADOR CR.Y</v>
          </cell>
          <cell r="D573" t="str">
            <v>u</v>
          </cell>
          <cell r="E573">
            <v>1730.5713901398203</v>
          </cell>
        </row>
        <row r="574">
          <cell r="B574" t="str">
            <v>sa.237</v>
          </cell>
          <cell r="C574" t="str">
            <v>JUEGO BIDET CR. Y</v>
          </cell>
          <cell r="D574" t="str">
            <v>u</v>
          </cell>
          <cell r="E574">
            <v>1699.6618891385071</v>
          </cell>
        </row>
        <row r="575">
          <cell r="B575" t="str">
            <v>sa.238</v>
          </cell>
          <cell r="C575" t="str">
            <v>JUEGO COCINA PICO MOVIL EMBUTIR/MESADA CRY</v>
          </cell>
          <cell r="D575" t="str">
            <v>u</v>
          </cell>
          <cell r="E575">
            <v>1430.526630900622</v>
          </cell>
        </row>
        <row r="576">
          <cell r="B576" t="str">
            <v>sa.239</v>
          </cell>
          <cell r="C576" t="str">
            <v>JUEGO LLAVE Y FLOR P/DUCHA CROMADA</v>
          </cell>
          <cell r="D576" t="str">
            <v>u</v>
          </cell>
          <cell r="E576">
            <v>2713.3582040521865</v>
          </cell>
        </row>
        <row r="577">
          <cell r="B577" t="str">
            <v>sa.243</v>
          </cell>
          <cell r="C577" t="str">
            <v>LLAVE DE PASO DE BRONCE 0.013</v>
          </cell>
          <cell r="D577" t="str">
            <v>u</v>
          </cell>
          <cell r="E577">
            <v>171.43565198925199</v>
          </cell>
        </row>
        <row r="578">
          <cell r="B578" t="str">
            <v>sa.244</v>
          </cell>
          <cell r="C578" t="str">
            <v>LLAVE DE PASO DE BRONCE 0.019</v>
          </cell>
          <cell r="D578" t="str">
            <v>u</v>
          </cell>
          <cell r="E578">
            <v>184.77316198327475</v>
          </cell>
        </row>
        <row r="579">
          <cell r="B579" t="str">
            <v>sa.247</v>
          </cell>
          <cell r="C579" t="str">
            <v>LLAVE ESCLUSA BRONCE 0.019</v>
          </cell>
          <cell r="D579" t="str">
            <v>u</v>
          </cell>
          <cell r="E579">
            <v>175.4438829709037</v>
          </cell>
        </row>
        <row r="580">
          <cell r="B580" t="str">
            <v>sa.248</v>
          </cell>
          <cell r="C580" t="str">
            <v>LLAVE MAESTRA BRONCE 1/2"</v>
          </cell>
          <cell r="D580" t="str">
            <v>u</v>
          </cell>
          <cell r="E580">
            <v>247.99522699241103</v>
          </cell>
        </row>
        <row r="581">
          <cell r="B581" t="str">
            <v>sa.249</v>
          </cell>
          <cell r="C581" t="str">
            <v>LLAVE MAESTRA BRONCE 3/4"</v>
          </cell>
          <cell r="D581" t="str">
            <v>u</v>
          </cell>
          <cell r="E581">
            <v>265.21171191410536</v>
          </cell>
        </row>
        <row r="582">
          <cell r="B582" t="str">
            <v>sa.265</v>
          </cell>
          <cell r="C582" t="str">
            <v>REJA HIERRO FUNDIDO 20X20 C/MARCO</v>
          </cell>
          <cell r="D582" t="str">
            <v>u</v>
          </cell>
          <cell r="E582">
            <v>96.40631595041053</v>
          </cell>
        </row>
        <row r="583">
          <cell r="B583" t="str">
            <v>sa.270</v>
          </cell>
          <cell r="C583" t="str">
            <v>CANILLA SERVICIO BCE  ½ "</v>
          </cell>
          <cell r="D583" t="str">
            <v>u</v>
          </cell>
          <cell r="E583">
            <v>157.13880408053529</v>
          </cell>
        </row>
        <row r="584">
          <cell r="B584" t="str">
            <v>sa.271</v>
          </cell>
          <cell r="C584" t="str">
            <v>CANILLA BRONCE RIEGO C/MANGA 3/4" REF.</v>
          </cell>
          <cell r="D584" t="str">
            <v>u</v>
          </cell>
          <cell r="E584">
            <v>318.64921862304851</v>
          </cell>
        </row>
        <row r="585">
          <cell r="B585" t="str">
            <v>sa.283</v>
          </cell>
          <cell r="C585" t="str">
            <v>CONEXIÓN P/TANQUE 3/4" COMPLETO</v>
          </cell>
          <cell r="D585" t="str">
            <v>u</v>
          </cell>
          <cell r="E585">
            <v>101.71981233131999</v>
          </cell>
        </row>
        <row r="586">
          <cell r="B586" t="str">
            <v>sa.284</v>
          </cell>
          <cell r="C586" t="str">
            <v>FLOTANTE COMPLETO P/TANQUE 1/2"</v>
          </cell>
          <cell r="D586" t="str">
            <v>u</v>
          </cell>
          <cell r="E586">
            <v>152.57744498288764</v>
          </cell>
        </row>
        <row r="587">
          <cell r="B587" t="str">
            <v>sa.285</v>
          </cell>
          <cell r="C587" t="str">
            <v>TANQUE DE RESERVA 600 LTS. PVC TRICAPA</v>
          </cell>
          <cell r="D587" t="str">
            <v>u</v>
          </cell>
          <cell r="E587">
            <v>2967.8401641819237</v>
          </cell>
        </row>
        <row r="588">
          <cell r="B588" t="str">
            <v>sa.287</v>
          </cell>
          <cell r="C588" t="str">
            <v>LLAVE DE LIMPIEZA BRONCE 3/4"</v>
          </cell>
          <cell r="D588" t="str">
            <v>u</v>
          </cell>
          <cell r="E588">
            <v>124.24141752213676</v>
          </cell>
        </row>
        <row r="589">
          <cell r="B589" t="str">
            <v>sa.288</v>
          </cell>
          <cell r="C589" t="str">
            <v>VENTILACION P/TANQUE PVC 1"</v>
          </cell>
          <cell r="D589" t="str">
            <v>u</v>
          </cell>
          <cell r="E589">
            <v>18.259724832140229</v>
          </cell>
        </row>
        <row r="590">
          <cell r="B590" t="str">
            <v>sa.291</v>
          </cell>
          <cell r="C590" t="str">
            <v>MESADA GRANITO RECONST. 4 CM. DE ESPESOR</v>
          </cell>
          <cell r="D590" t="str">
            <v>m2</v>
          </cell>
          <cell r="E590">
            <v>1581.5853895037137</v>
          </cell>
        </row>
        <row r="591">
          <cell r="B591" t="str">
            <v>sa.295</v>
          </cell>
          <cell r="C591" t="str">
            <v>MESADA GRANITO NATURAL NACIONAL  E=2CM.</v>
          </cell>
          <cell r="D591" t="str">
            <v>m2</v>
          </cell>
          <cell r="E591">
            <v>3360.0000000000005</v>
          </cell>
        </row>
        <row r="592">
          <cell r="B592" t="str">
            <v>sa.296</v>
          </cell>
          <cell r="C592" t="str">
            <v>MÁRMOLES IMPORTADOS GRANIT. E=2CM BRASIL</v>
          </cell>
          <cell r="D592" t="str">
            <v>m2</v>
          </cell>
          <cell r="E592">
            <v>5459.9999999999991</v>
          </cell>
        </row>
        <row r="593">
          <cell r="B593" t="str">
            <v>sa.297</v>
          </cell>
          <cell r="C593" t="str">
            <v>MÁRMOL DE CARRARA</v>
          </cell>
          <cell r="D593" t="str">
            <v>m2</v>
          </cell>
          <cell r="E593">
            <v>6893.2499999999982</v>
          </cell>
        </row>
        <row r="594">
          <cell r="B594" t="str">
            <v>sa.298</v>
          </cell>
          <cell r="C594" t="str">
            <v>PULIDO DE MOSAICOS</v>
          </cell>
          <cell r="D594" t="str">
            <v>m2</v>
          </cell>
          <cell r="E594">
            <v>64.787223442659297</v>
          </cell>
        </row>
        <row r="595">
          <cell r="B595" t="str">
            <v>sa.300</v>
          </cell>
          <cell r="C595" t="str">
            <v>RAMAL Y PVC 0.110X0.63</v>
          </cell>
          <cell r="D595" t="str">
            <v>u</v>
          </cell>
          <cell r="E595">
            <v>68.570178755584706</v>
          </cell>
        </row>
        <row r="596">
          <cell r="B596" t="str">
            <v>sa.310</v>
          </cell>
          <cell r="C596" t="str">
            <v>VÁLVULA EXCLUSA BRONCE 25 MM</v>
          </cell>
          <cell r="D596" t="str">
            <v>u</v>
          </cell>
          <cell r="E596">
            <v>179.18259121884086</v>
          </cell>
        </row>
        <row r="597">
          <cell r="B597" t="str">
            <v>sa.321</v>
          </cell>
          <cell r="C597" t="str">
            <v>CUPLAS H°G° 3/4 * 1/2"</v>
          </cell>
          <cell r="D597" t="str">
            <v>u</v>
          </cell>
          <cell r="E597">
            <v>22.81422277575281</v>
          </cell>
        </row>
        <row r="598">
          <cell r="B598" t="str">
            <v>sa.322</v>
          </cell>
          <cell r="C598" t="str">
            <v>CUPLAS H°G° 1 * 1/2 - 3/4"</v>
          </cell>
          <cell r="D598" t="str">
            <v>u</v>
          </cell>
          <cell r="E598">
            <v>31.821864830193576</v>
          </cell>
        </row>
        <row r="599">
          <cell r="B599" t="str">
            <v>sa.323</v>
          </cell>
          <cell r="C599" t="str">
            <v>CODOS HH H°G° * 90°  DE ½"</v>
          </cell>
          <cell r="D599" t="str">
            <v>u</v>
          </cell>
          <cell r="E599">
            <v>16.325189234938545</v>
          </cell>
        </row>
        <row r="600">
          <cell r="B600" t="str">
            <v>sa.324</v>
          </cell>
          <cell r="C600" t="str">
            <v>CODOS MH H°G° * 90° DE ½"</v>
          </cell>
          <cell r="D600" t="str">
            <v>u</v>
          </cell>
          <cell r="E600">
            <v>21.664423676762922</v>
          </cell>
        </row>
        <row r="601">
          <cell r="B601" t="str">
            <v>sa.325</v>
          </cell>
          <cell r="C601" t="str">
            <v>BUJES H°G° 3/4" * 1/2"</v>
          </cell>
          <cell r="D601" t="str">
            <v>u</v>
          </cell>
          <cell r="E601">
            <v>16.764523512763596</v>
          </cell>
        </row>
        <row r="602">
          <cell r="B602" t="str">
            <v>sa.328</v>
          </cell>
          <cell r="C602" t="str">
            <v xml:space="preserve">NIPLES IPS * 10 CM *  1/2  </v>
          </cell>
          <cell r="D602" t="str">
            <v>u</v>
          </cell>
          <cell r="E602">
            <v>5.0365744050880954</v>
          </cell>
        </row>
        <row r="603">
          <cell r="B603" t="str">
            <v>sa.329</v>
          </cell>
          <cell r="C603" t="str">
            <v xml:space="preserve">NIPLES IPS * 8 CM *  3/4   </v>
          </cell>
          <cell r="D603" t="str">
            <v>u</v>
          </cell>
          <cell r="E603">
            <v>7.7360250907915598</v>
          </cell>
        </row>
        <row r="604">
          <cell r="B604" t="str">
            <v>sa.330</v>
          </cell>
          <cell r="C604" t="str">
            <v xml:space="preserve">UNION DOBLE IPS 1/2            </v>
          </cell>
          <cell r="D604" t="str">
            <v>u</v>
          </cell>
          <cell r="E604">
            <v>13.963467955692133</v>
          </cell>
        </row>
        <row r="605">
          <cell r="B605" t="str">
            <v>sa.331</v>
          </cell>
          <cell r="C605" t="str">
            <v xml:space="preserve">UNION DOBLE IPS 3/4             </v>
          </cell>
          <cell r="D605" t="str">
            <v>u</v>
          </cell>
          <cell r="E605">
            <v>18.542639848768133</v>
          </cell>
        </row>
        <row r="606">
          <cell r="B606" t="str">
            <v>sa.332</v>
          </cell>
          <cell r="C606" t="str">
            <v>FLOTANTE P/TANQUE         ½"</v>
          </cell>
          <cell r="D606" t="str">
            <v>u</v>
          </cell>
          <cell r="E606">
            <v>172.48251500093124</v>
          </cell>
        </row>
        <row r="607">
          <cell r="B607" t="str">
            <v>sa.333</v>
          </cell>
          <cell r="C607" t="str">
            <v xml:space="preserve">BUJE RED IPS 3/4*1/2       </v>
          </cell>
          <cell r="D607" t="str">
            <v>u</v>
          </cell>
          <cell r="E607">
            <v>3.0129582352288793</v>
          </cell>
        </row>
        <row r="608">
          <cell r="B608" t="str">
            <v>sa.334</v>
          </cell>
          <cell r="C608" t="str">
            <v xml:space="preserve">BUJE RED IPS 1*1/2         </v>
          </cell>
          <cell r="D608" t="str">
            <v>u</v>
          </cell>
          <cell r="E608">
            <v>4.3975329791449411</v>
          </cell>
        </row>
        <row r="609">
          <cell r="B609" t="str">
            <v>sa.335</v>
          </cell>
          <cell r="C609" t="str">
            <v xml:space="preserve">ADAPTADOR C/BRIDA IPS 1"   </v>
          </cell>
          <cell r="D609" t="str">
            <v>u</v>
          </cell>
          <cell r="E609">
            <v>68.069028198704331</v>
          </cell>
        </row>
        <row r="610">
          <cell r="B610" t="str">
            <v>sa.336</v>
          </cell>
          <cell r="C610" t="str">
            <v xml:space="preserve">CODO ROSCA H RED. IPS 3/4*1/2  </v>
          </cell>
          <cell r="D610" t="str">
            <v>u</v>
          </cell>
          <cell r="E610">
            <v>15.432908588873017</v>
          </cell>
        </row>
        <row r="611">
          <cell r="B611" t="str">
            <v>sa.337</v>
          </cell>
          <cell r="C611" t="str">
            <v xml:space="preserve">TEE RED IPS 3/4*1/2             </v>
          </cell>
          <cell r="D611" t="str">
            <v>u</v>
          </cell>
          <cell r="E611">
            <v>24.645000505777677</v>
          </cell>
        </row>
        <row r="612">
          <cell r="B612" t="str">
            <v>sa.338</v>
          </cell>
          <cell r="C612" t="str">
            <v xml:space="preserve">TEE RED IPS 1*3/4               </v>
          </cell>
          <cell r="D612" t="str">
            <v>u</v>
          </cell>
          <cell r="E612">
            <v>27.48719106534638</v>
          </cell>
        </row>
        <row r="613">
          <cell r="B613" t="str">
            <v>sa.339</v>
          </cell>
          <cell r="C613" t="str">
            <v xml:space="preserve">TEE ROSCA H IPS 1/2             </v>
          </cell>
          <cell r="D613" t="str">
            <v>u</v>
          </cell>
          <cell r="E613">
            <v>7.330670229767569</v>
          </cell>
        </row>
        <row r="614">
          <cell r="B614" t="str">
            <v>sa.340</v>
          </cell>
          <cell r="C614" t="str">
            <v xml:space="preserve">TEE ROSCA H IPS 3/4            </v>
          </cell>
          <cell r="D614" t="str">
            <v>u</v>
          </cell>
          <cell r="E614">
            <v>11.021821727341262</v>
          </cell>
        </row>
        <row r="615">
          <cell r="B615" t="str">
            <v>sa.341</v>
          </cell>
          <cell r="C615" t="str">
            <v>VALVULAS ESFERICAS BCE. 1/2</v>
          </cell>
          <cell r="D615" t="str">
            <v>u</v>
          </cell>
          <cell r="E615">
            <v>91.11992745140391</v>
          </cell>
        </row>
        <row r="616">
          <cell r="B616" t="str">
            <v>sa.342</v>
          </cell>
          <cell r="C616" t="str">
            <v>VALVULAS ESFERICAS BCE. 3/4</v>
          </cell>
          <cell r="D616" t="str">
            <v>u</v>
          </cell>
          <cell r="E616">
            <v>119.80864658764003</v>
          </cell>
        </row>
        <row r="617">
          <cell r="B617" t="str">
            <v>sa.346</v>
          </cell>
          <cell r="C617" t="str">
            <v>FLEXIBLE FLEXIFORMA CROM.1/2*30</v>
          </cell>
          <cell r="D617" t="str">
            <v>u</v>
          </cell>
          <cell r="E617">
            <v>129.6194168789844</v>
          </cell>
        </row>
        <row r="618">
          <cell r="B618" t="str">
            <v>sa.349</v>
          </cell>
          <cell r="C618" t="str">
            <v>SIFON P/DESCARGA SIMPLE       40005</v>
          </cell>
          <cell r="D618" t="str">
            <v>u</v>
          </cell>
          <cell r="E618">
            <v>68.032675132787929</v>
          </cell>
        </row>
        <row r="619">
          <cell r="B619" t="str">
            <v>sa.350</v>
          </cell>
          <cell r="C619" t="str">
            <v>JABONERA BLANCO ADHESIVO S/PEGAMENTO</v>
          </cell>
          <cell r="D619" t="str">
            <v>u</v>
          </cell>
          <cell r="E619">
            <v>86.493898955585394</v>
          </cell>
        </row>
        <row r="620">
          <cell r="B620" t="str">
            <v>sa.351</v>
          </cell>
          <cell r="C620" t="str">
            <v>PORTAVASO BLANCO ADHESIVO S/PEGAMENTO</v>
          </cell>
          <cell r="D620" t="str">
            <v>u</v>
          </cell>
          <cell r="E620">
            <v>84.521854820516879</v>
          </cell>
        </row>
        <row r="621">
          <cell r="B621" t="str">
            <v>sa.700</v>
          </cell>
          <cell r="C621" t="str">
            <v>CAÑO PRFV 700MM PARA CLOACAS DIÁM. PRESIÓN 1 BAR</v>
          </cell>
          <cell r="D621" t="str">
            <v>m</v>
          </cell>
          <cell r="E621">
            <v>4184.4339432837451</v>
          </cell>
        </row>
        <row r="622">
          <cell r="B622" t="str">
            <v>sa.900</v>
          </cell>
          <cell r="C622" t="str">
            <v>CAÑO PRFV 900MM DIÁM. PRESIÓN 1 BAR</v>
          </cell>
          <cell r="D622" t="str">
            <v>m</v>
          </cell>
          <cell r="E622">
            <v>4498.5837361770837</v>
          </cell>
        </row>
        <row r="623">
          <cell r="B623" t="str">
            <v>so.003</v>
          </cell>
          <cell r="C623" t="str">
            <v>MOSAICO CALCAREO AMARILLO, ROJO O GRIS</v>
          </cell>
          <cell r="D623" t="str">
            <v>m2</v>
          </cell>
          <cell r="E623">
            <v>131.90738296859416</v>
          </cell>
        </row>
        <row r="624">
          <cell r="B624" t="str">
            <v>so.004</v>
          </cell>
          <cell r="C624" t="str">
            <v>MOSAICO GRANÍTICO 30X30</v>
          </cell>
          <cell r="D624" t="str">
            <v>m2</v>
          </cell>
          <cell r="E624">
            <v>198.45340566938799</v>
          </cell>
        </row>
        <row r="625">
          <cell r="B625" t="str">
            <v>so.009</v>
          </cell>
          <cell r="C625" t="str">
            <v>BALDOSA ROJA 20X20 TIPO AZOTEA</v>
          </cell>
          <cell r="D625" t="str">
            <v>m2</v>
          </cell>
          <cell r="E625">
            <v>85.644804758719587</v>
          </cell>
        </row>
        <row r="626">
          <cell r="B626" t="str">
            <v>so.011</v>
          </cell>
          <cell r="C626" t="str">
            <v>ZÓCALO GRANÍTICO GRIS 10 X 30</v>
          </cell>
          <cell r="D626" t="str">
            <v>m</v>
          </cell>
          <cell r="E626">
            <v>52.92</v>
          </cell>
        </row>
        <row r="627">
          <cell r="B627" t="str">
            <v>so.012</v>
          </cell>
          <cell r="C627" t="str">
            <v>ZÓCALO CALCAREO AMARILLO O ROJO</v>
          </cell>
          <cell r="D627" t="str">
            <v>m</v>
          </cell>
          <cell r="E627">
            <v>54.977336347677003</v>
          </cell>
        </row>
        <row r="628">
          <cell r="B628" t="str">
            <v>so.016</v>
          </cell>
          <cell r="C628" t="str">
            <v>BALDOSA CERÁMICA ROJA 6 X 24</v>
          </cell>
          <cell r="D628" t="str">
            <v>m2</v>
          </cell>
          <cell r="E628">
            <v>92.525008217930363</v>
          </cell>
        </row>
        <row r="629">
          <cell r="B629" t="str">
            <v>so.030</v>
          </cell>
          <cell r="C629" t="str">
            <v>CERÁMICO ESMALTADO 20X20</v>
          </cell>
          <cell r="D629" t="str">
            <v>m2</v>
          </cell>
          <cell r="E629">
            <v>113.18438498604931</v>
          </cell>
        </row>
        <row r="630">
          <cell r="B630" t="str">
            <v>te.002</v>
          </cell>
          <cell r="C630" t="str">
            <v>TEJA COLONIAL</v>
          </cell>
          <cell r="D630" t="str">
            <v>u</v>
          </cell>
          <cell r="E630">
            <v>14.581260431108261</v>
          </cell>
        </row>
        <row r="631">
          <cell r="B631" t="str">
            <v>te.003</v>
          </cell>
          <cell r="C631" t="str">
            <v>TEJA FRANCESA</v>
          </cell>
          <cell r="D631" t="str">
            <v>u</v>
          </cell>
          <cell r="E631">
            <v>20.640961891238593</v>
          </cell>
        </row>
        <row r="632">
          <cell r="B632" t="str">
            <v>vi.001</v>
          </cell>
          <cell r="C632" t="str">
            <v>VIDRIO TRIPLE TRANSPARENTE</v>
          </cell>
          <cell r="D632" t="str">
            <v>m2</v>
          </cell>
          <cell r="E632">
            <v>388.9917355371901</v>
          </cell>
        </row>
        <row r="633">
          <cell r="B633" t="str">
            <v>vi.002</v>
          </cell>
          <cell r="C633" t="str">
            <v>ESPEJO 3MM</v>
          </cell>
          <cell r="D633" t="str">
            <v>m2</v>
          </cell>
          <cell r="E633">
            <v>512.38637507334363</v>
          </cell>
        </row>
        <row r="634">
          <cell r="B634" t="str">
            <v>vi.003</v>
          </cell>
          <cell r="C634" t="str">
            <v>VIDRIO DOBLE TRANSPARENTE</v>
          </cell>
          <cell r="D634" t="str">
            <v>m2</v>
          </cell>
          <cell r="E634">
            <v>298.75000000000006</v>
          </cell>
        </row>
        <row r="635">
          <cell r="B635" t="str">
            <v>vi.004</v>
          </cell>
          <cell r="C635" t="str">
            <v>POLICARBONATO 4MM</v>
          </cell>
          <cell r="D635" t="str">
            <v>m2</v>
          </cell>
          <cell r="E635">
            <v>243.09917355371903</v>
          </cell>
        </row>
        <row r="636">
          <cell r="B636" t="str">
            <v>vi.006</v>
          </cell>
          <cell r="C636" t="str">
            <v>VIDRIO TRANSPARENTE 6 MM</v>
          </cell>
          <cell r="D636" t="str">
            <v>m2</v>
          </cell>
          <cell r="E636">
            <v>628.1686389528262</v>
          </cell>
        </row>
        <row r="637">
          <cell r="B637" t="str">
            <v>vi.007</v>
          </cell>
          <cell r="C637" t="str">
            <v>VIDRIO ARMADO</v>
          </cell>
          <cell r="D637" t="str">
            <v>m2</v>
          </cell>
          <cell r="E637">
            <v>723.34710743801634</v>
          </cell>
        </row>
        <row r="638">
          <cell r="B638" t="str">
            <v>vi.008</v>
          </cell>
          <cell r="C638" t="str">
            <v>BLINDEX 10 MM</v>
          </cell>
          <cell r="D638" t="str">
            <v>m2</v>
          </cell>
          <cell r="E638">
            <v>1661.2021774374107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Gastos"/>
      <sheetName val="Excavacion"/>
      <sheetName val="Terra"/>
      <sheetName val="Mampostería"/>
      <sheetName val="Membrana"/>
      <sheetName val="Colcho"/>
      <sheetName val="Gavio"/>
      <sheetName val="HºAº"/>
      <sheetName val="HAº"/>
      <sheetName val="PRFV"/>
      <sheetName val="ManoObra"/>
      <sheetName val="Equipos"/>
      <sheetName val="EXCAVA1"/>
      <sheetName val="EXCAVA2"/>
      <sheetName val="EXC COLCH"/>
      <sheetName val="MEMBRANA GEOTEXTIL"/>
      <sheetName val="COLCHONETAS"/>
      <sheetName val="GAVIONES"/>
      <sheetName val="TERRAPLEN"/>
      <sheetName val="Mampos"/>
      <sheetName val="Hº Aº"/>
      <sheetName val="CAÑERIA PRFV"/>
      <sheetName val="PRESUPUESTO "/>
      <sheetName val="PLAN DE TRABAJO"/>
    </sheetNames>
    <sheetDataSet>
      <sheetData sheetId="0" refreshError="1"/>
      <sheetData sheetId="1" refreshError="1">
        <row r="9">
          <cell r="D9">
            <v>0</v>
          </cell>
        </row>
        <row r="13">
          <cell r="D13">
            <v>10</v>
          </cell>
        </row>
        <row r="15">
          <cell r="D15">
            <v>0</v>
          </cell>
        </row>
        <row r="17">
          <cell r="D17">
            <v>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ómputos"/>
      <sheetName val="excavación"/>
      <sheetName val="mampostería"/>
      <sheetName val="presupuesto"/>
      <sheetName val="plan y curva"/>
      <sheetName val="croquis"/>
    </sheetNames>
    <sheetDataSet>
      <sheetData sheetId="0">
        <row r="12">
          <cell r="B12" t="str">
            <v>ac.002</v>
          </cell>
          <cell r="C12" t="str">
            <v>ALAMBRE DE PUAS X 500 M.</v>
          </cell>
          <cell r="D12" t="str">
            <v>rollo</v>
          </cell>
          <cell r="E12">
            <v>1381.1122463941394</v>
          </cell>
        </row>
        <row r="13">
          <cell r="B13" t="str">
            <v>ac.009</v>
          </cell>
          <cell r="C13" t="str">
            <v>HIERRO TORSIONADO DIAM. 4,2MM</v>
          </cell>
          <cell r="D13" t="str">
            <v>kg</v>
          </cell>
          <cell r="E13">
            <v>22.308721731884869</v>
          </cell>
        </row>
        <row r="14">
          <cell r="B14" t="str">
            <v>ac.010</v>
          </cell>
          <cell r="C14" t="str">
            <v>HIERRO TORSIONADO DIAM. 6MM</v>
          </cell>
          <cell r="D14" t="str">
            <v>kg</v>
          </cell>
          <cell r="E14">
            <v>21.50502213621202</v>
          </cell>
        </row>
        <row r="15">
          <cell r="B15" t="str">
            <v>ac.011</v>
          </cell>
          <cell r="C15" t="str">
            <v>HIERRO TORSIONADO DIAM. 8MM</v>
          </cell>
          <cell r="D15" t="str">
            <v>kg</v>
          </cell>
          <cell r="E15">
            <v>21.866148347627732</v>
          </cell>
        </row>
        <row r="16">
          <cell r="B16" t="str">
            <v>ac.012</v>
          </cell>
          <cell r="C16" t="str">
            <v>HIERRO TORSIONADO DIAM. 12MM</v>
          </cell>
          <cell r="D16" t="str">
            <v>kg</v>
          </cell>
          <cell r="E16">
            <v>20.919262262435197</v>
          </cell>
        </row>
        <row r="17">
          <cell r="B17" t="str">
            <v>ac.013</v>
          </cell>
          <cell r="C17" t="str">
            <v>HIERRO TORSIONADO DIAM. 16MM</v>
          </cell>
          <cell r="D17" t="str">
            <v>kg</v>
          </cell>
          <cell r="E17">
            <v>22.074564955948681</v>
          </cell>
        </row>
        <row r="18">
          <cell r="B18" t="str">
            <v>ac.014</v>
          </cell>
          <cell r="C18" t="str">
            <v>HIERRO LISO HERRERO DE 10 MM.</v>
          </cell>
          <cell r="D18" t="str">
            <v>kg</v>
          </cell>
          <cell r="E18">
            <v>24.014010015456268</v>
          </cell>
        </row>
        <row r="19">
          <cell r="B19" t="str">
            <v>ac.015</v>
          </cell>
          <cell r="C19" t="str">
            <v>HIERRO MEJORADO DE 10 MM.</v>
          </cell>
          <cell r="D19" t="str">
            <v>kg</v>
          </cell>
          <cell r="E19">
            <v>21.432306543816452</v>
          </cell>
        </row>
        <row r="20">
          <cell r="B20" t="str">
            <v>ac.016</v>
          </cell>
          <cell r="C20" t="str">
            <v>ACERO EN BARRAS 10 MM</v>
          </cell>
          <cell r="D20" t="str">
            <v>tn</v>
          </cell>
          <cell r="E20">
            <v>19739.392285332113</v>
          </cell>
        </row>
        <row r="21">
          <cell r="B21" t="str">
            <v>ac.029</v>
          </cell>
          <cell r="C21" t="str">
            <v>ELECTRODOS 2,5 MM</v>
          </cell>
          <cell r="D21" t="str">
            <v>kg</v>
          </cell>
          <cell r="E21">
            <v>50.148952827520105</v>
          </cell>
        </row>
        <row r="22">
          <cell r="B22" t="str">
            <v>ac.030</v>
          </cell>
          <cell r="C22" t="str">
            <v>MALLA SIMA R92</v>
          </cell>
          <cell r="D22" t="str">
            <v>kg</v>
          </cell>
          <cell r="E22">
            <v>37.507529019739486</v>
          </cell>
        </row>
        <row r="23">
          <cell r="B23" t="str">
            <v>ac.034</v>
          </cell>
          <cell r="C23" t="str">
            <v>METAL DESPLEGADO 0.75MX2.00M.</v>
          </cell>
          <cell r="D23" t="str">
            <v>u</v>
          </cell>
          <cell r="E23">
            <v>34.3310673475847</v>
          </cell>
        </row>
        <row r="24">
          <cell r="B24" t="str">
            <v>ac.040</v>
          </cell>
          <cell r="C24" t="str">
            <v>MALLA SIMA Q92</v>
          </cell>
          <cell r="D24" t="str">
            <v>kg</v>
          </cell>
          <cell r="E24">
            <v>32.72827027518521</v>
          </cell>
        </row>
        <row r="25">
          <cell r="B25" t="str">
            <v>ac.050</v>
          </cell>
          <cell r="C25" t="str">
            <v>CLAVOS P.P. 2"</v>
          </cell>
          <cell r="D25" t="str">
            <v>kg</v>
          </cell>
          <cell r="E25">
            <v>37.284022598002174</v>
          </cell>
        </row>
        <row r="26">
          <cell r="B26" t="str">
            <v>ac.051</v>
          </cell>
          <cell r="C26" t="str">
            <v>CLAVOS P.P. 2 1/2"</v>
          </cell>
          <cell r="D26" t="str">
            <v>kg</v>
          </cell>
          <cell r="E26">
            <v>34.990453035049114</v>
          </cell>
        </row>
        <row r="27">
          <cell r="B27" t="str">
            <v>ac.052</v>
          </cell>
          <cell r="C27" t="str">
            <v>CLAVOS P.P. 1"</v>
          </cell>
          <cell r="D27" t="str">
            <v>kg</v>
          </cell>
          <cell r="E27">
            <v>42.641145248827925</v>
          </cell>
        </row>
        <row r="28">
          <cell r="B28" t="str">
            <v>ac.053</v>
          </cell>
          <cell r="C28" t="str">
            <v>CLAVOS CABEZA DE PLOMO 3"</v>
          </cell>
          <cell r="D28" t="str">
            <v>kg</v>
          </cell>
          <cell r="E28">
            <v>71.385891546218772</v>
          </cell>
        </row>
        <row r="29">
          <cell r="B29" t="str">
            <v>ac.060</v>
          </cell>
          <cell r="C29" t="str">
            <v>ALAMBRE ROMBOIDAL 150X50X14</v>
          </cell>
          <cell r="D29" t="str">
            <v>m</v>
          </cell>
          <cell r="E29">
            <v>83.98238346035204</v>
          </cell>
        </row>
        <row r="30">
          <cell r="B30" t="str">
            <v>ac.061</v>
          </cell>
          <cell r="C30" t="str">
            <v>ALAMBRE NEGRO Nº16</v>
          </cell>
          <cell r="D30" t="str">
            <v>kg</v>
          </cell>
          <cell r="E30">
            <v>33.071798669826329</v>
          </cell>
        </row>
        <row r="31">
          <cell r="B31" t="str">
            <v>ac.062</v>
          </cell>
          <cell r="C31" t="str">
            <v>ALAMBRE NEGRO N°14</v>
          </cell>
          <cell r="D31" t="str">
            <v>kg</v>
          </cell>
          <cell r="E31">
            <v>34.25766488557732</v>
          </cell>
        </row>
        <row r="32">
          <cell r="B32" t="str">
            <v>ac.070</v>
          </cell>
          <cell r="C32" t="str">
            <v>ALAMBRE GALVANIZ. 16/14</v>
          </cell>
          <cell r="D32" t="str">
            <v>m</v>
          </cell>
          <cell r="E32">
            <v>1.734800853855532</v>
          </cell>
        </row>
        <row r="33">
          <cell r="B33" t="str">
            <v>ac.071</v>
          </cell>
          <cell r="C33" t="str">
            <v>ALAMBRE GALVANIZ. 17/15</v>
          </cell>
          <cell r="D33" t="str">
            <v>m</v>
          </cell>
          <cell r="E33">
            <v>1.8778824912236149</v>
          </cell>
        </row>
        <row r="34">
          <cell r="B34" t="str">
            <v>ac.072</v>
          </cell>
          <cell r="C34" t="str">
            <v>ALAMBRE GALVANIZADO N° 14</v>
          </cell>
          <cell r="D34" t="str">
            <v>kg</v>
          </cell>
          <cell r="E34">
            <v>39.709932123586476</v>
          </cell>
        </row>
        <row r="35">
          <cell r="B35" t="str">
            <v>ac.073</v>
          </cell>
          <cell r="C35" t="str">
            <v>ALAMBRE TEJIDO 2" X 2 MTS 2"-200-10-14</v>
          </cell>
          <cell r="D35" t="str">
            <v>m</v>
          </cell>
          <cell r="E35">
            <v>122.44530541569263</v>
          </cell>
        </row>
        <row r="36">
          <cell r="B36" t="str">
            <v>ac.080</v>
          </cell>
          <cell r="C36" t="str">
            <v>HIERRO PLANCHUELA 1/2"X1/8"</v>
          </cell>
          <cell r="D36" t="str">
            <v>m</v>
          </cell>
          <cell r="E36">
            <v>8.2808548587250552</v>
          </cell>
        </row>
        <row r="37">
          <cell r="B37" t="str">
            <v>ac.081</v>
          </cell>
          <cell r="C37" t="str">
            <v>HIERRO PLANCHUELA 5/8"X1/8"</v>
          </cell>
          <cell r="D37" t="str">
            <v>m</v>
          </cell>
          <cell r="E37">
            <v>9.7768080204559418</v>
          </cell>
        </row>
        <row r="38">
          <cell r="B38" t="str">
            <v>ac.089</v>
          </cell>
          <cell r="C38" t="str">
            <v>GANCHO "J" P/CHAPA GALVANIZADA DE 0,50</v>
          </cell>
          <cell r="D38" t="str">
            <v>u</v>
          </cell>
          <cell r="E38">
            <v>4.6045726119082016</v>
          </cell>
        </row>
        <row r="39">
          <cell r="B39" t="str">
            <v>ac.090</v>
          </cell>
          <cell r="C39" t="str">
            <v>GANCHO P/ALAMBRE TEJIDO 3/8"X200 MM</v>
          </cell>
          <cell r="D39" t="str">
            <v>u</v>
          </cell>
          <cell r="E39">
            <v>11.39728786757799</v>
          </cell>
        </row>
        <row r="40">
          <cell r="B40" t="str">
            <v>ac.091</v>
          </cell>
          <cell r="C40" t="str">
            <v>TORNIQUETAS Nº7 AEREA</v>
          </cell>
          <cell r="D40" t="str">
            <v>u</v>
          </cell>
          <cell r="E40">
            <v>50.146320214804099</v>
          </cell>
        </row>
        <row r="41">
          <cell r="B41" t="str">
            <v>ac.092</v>
          </cell>
          <cell r="C41" t="str">
            <v>TIRAFONDO 6,5 MM X 3"</v>
          </cell>
          <cell r="D41" t="str">
            <v>u</v>
          </cell>
          <cell r="E41">
            <v>3.1302941794557131</v>
          </cell>
        </row>
        <row r="42">
          <cell r="B42" t="str">
            <v>ac.093</v>
          </cell>
          <cell r="C42" t="str">
            <v>ACERO P/PRETENS. Ø 7 MM</v>
          </cell>
          <cell r="D42" t="str">
            <v>tn</v>
          </cell>
          <cell r="E42">
            <v>25789.963951425885</v>
          </cell>
        </row>
        <row r="43">
          <cell r="B43" t="str">
            <v>ac.100</v>
          </cell>
          <cell r="C43" t="str">
            <v>HIERRO TORSIONADO DIAM. 20MM</v>
          </cell>
          <cell r="D43" t="str">
            <v>kg</v>
          </cell>
          <cell r="E43">
            <v>21.725151008464604</v>
          </cell>
        </row>
        <row r="44">
          <cell r="B44" t="str">
            <v>ac.101</v>
          </cell>
          <cell r="C44" t="str">
            <v>HIERRO TORSIONADO DE 14MM</v>
          </cell>
          <cell r="D44" t="str">
            <v>kg</v>
          </cell>
          <cell r="E44">
            <v>21.455200562810358</v>
          </cell>
        </row>
        <row r="45">
          <cell r="B45" t="str">
            <v>ac.102</v>
          </cell>
          <cell r="C45" t="str">
            <v>HIERRO LISO HERRERO DE 6 MM - 12 MTS</v>
          </cell>
          <cell r="D45" t="str">
            <v>barra</v>
          </cell>
          <cell r="E45">
            <v>65.568095759253126</v>
          </cell>
        </row>
        <row r="46">
          <cell r="B46" t="str">
            <v>ac.103</v>
          </cell>
          <cell r="C46" t="str">
            <v>HIERRO LISO HERRERO DE 8 MM - 12 MTS</v>
          </cell>
          <cell r="D46" t="str">
            <v>barra</v>
          </cell>
          <cell r="E46">
            <v>112.39509316470969</v>
          </cell>
        </row>
        <row r="47">
          <cell r="B47" t="str">
            <v>ac.104</v>
          </cell>
          <cell r="C47" t="str">
            <v>HIERRO LISO HERRERO DE 12 MM - 12 MTS</v>
          </cell>
          <cell r="D47" t="str">
            <v>barra</v>
          </cell>
          <cell r="E47">
            <v>252.0653598772862</v>
          </cell>
        </row>
        <row r="48">
          <cell r="B48" t="str">
            <v>ac.105</v>
          </cell>
          <cell r="C48" t="str">
            <v>HIERRO LISO HERRERO DE 16 MM - 12 MTS</v>
          </cell>
          <cell r="D48" t="str">
            <v>barra</v>
          </cell>
          <cell r="E48">
            <v>441.78904581884819</v>
          </cell>
        </row>
        <row r="49">
          <cell r="B49" t="str">
            <v>ac.106</v>
          </cell>
          <cell r="C49" t="str">
            <v>ELECTRODOS 3,25MM CONARCO PUNTA AZUL</v>
          </cell>
          <cell r="D49" t="str">
            <v>kg</v>
          </cell>
          <cell r="E49">
            <v>62.344488357721367</v>
          </cell>
        </row>
        <row r="50">
          <cell r="B50" t="str">
            <v>ac.107</v>
          </cell>
          <cell r="C50" t="str">
            <v>ELECTRODOS 3,25MM CONARCO PUNTA NARANJA</v>
          </cell>
          <cell r="D50" t="str">
            <v>kg</v>
          </cell>
          <cell r="E50">
            <v>92.999786717609382</v>
          </cell>
        </row>
        <row r="51">
          <cell r="B51" t="str">
            <v>ac.111</v>
          </cell>
          <cell r="C51" t="str">
            <v>GANCHO "J" P/CHAPA GALVANIZADA    DE 60MM</v>
          </cell>
          <cell r="D51" t="str">
            <v>u</v>
          </cell>
          <cell r="E51">
            <v>7.0969439947600854</v>
          </cell>
        </row>
        <row r="52">
          <cell r="B52" t="str">
            <v>ac.116</v>
          </cell>
          <cell r="C52" t="str">
            <v>CAÑO ESTRUCTURAL 25X25X1,6 X 6 M</v>
          </cell>
          <cell r="D52" t="str">
            <v>m</v>
          </cell>
          <cell r="E52">
            <v>33.083469483725821</v>
          </cell>
        </row>
        <row r="53">
          <cell r="B53" t="str">
            <v>ac.117</v>
          </cell>
          <cell r="C53" t="str">
            <v>CAÑO ESTRUCTURAL REDONDO 2"X1,2 X 6 M</v>
          </cell>
          <cell r="D53" t="str">
            <v>m</v>
          </cell>
          <cell r="E53">
            <v>42.016694627207315</v>
          </cell>
        </row>
        <row r="54">
          <cell r="B54" t="str">
            <v>ac.118</v>
          </cell>
          <cell r="C54" t="str">
            <v>CAÑO ESTRUCTURAL REDONDO 2 - 1/2"X1,6 X 6 M</v>
          </cell>
          <cell r="D54" t="str">
            <v>m</v>
          </cell>
          <cell r="E54">
            <v>67.326302040138543</v>
          </cell>
        </row>
        <row r="55">
          <cell r="B55" t="str">
            <v>ac.119</v>
          </cell>
          <cell r="C55" t="str">
            <v>HIERRO ANGULO 3/4 X 1/8 X 6M</v>
          </cell>
          <cell r="D55" t="str">
            <v>m</v>
          </cell>
          <cell r="E55">
            <v>21.994284475756231</v>
          </cell>
        </row>
        <row r="56">
          <cell r="B56" t="str">
            <v>ac.120</v>
          </cell>
          <cell r="C56" t="str">
            <v>HIERRO ANGULO 2 X 3/16 X 6M</v>
          </cell>
          <cell r="D56" t="str">
            <v>m</v>
          </cell>
          <cell r="E56">
            <v>74.949466003041607</v>
          </cell>
        </row>
        <row r="57">
          <cell r="B57" t="str">
            <v>ac.121</v>
          </cell>
          <cell r="C57" t="str">
            <v>HIERRO ANGULO 1-1/2 X 3/16 X 6M</v>
          </cell>
          <cell r="D57" t="str">
            <v>m</v>
          </cell>
          <cell r="E57">
            <v>56.288474617727708</v>
          </cell>
        </row>
        <row r="58">
          <cell r="B58" t="str">
            <v>ac.200</v>
          </cell>
          <cell r="C58" t="str">
            <v>TORNILLOS T1 X 100</v>
          </cell>
          <cell r="D58" t="str">
            <v>u</v>
          </cell>
          <cell r="E58">
            <v>87.86538995127556</v>
          </cell>
        </row>
        <row r="59">
          <cell r="B59" t="str">
            <v>ac.201</v>
          </cell>
          <cell r="C59" t="str">
            <v>TORNILLOS T2 X 100</v>
          </cell>
          <cell r="D59" t="str">
            <v>u</v>
          </cell>
          <cell r="E59">
            <v>63.855633893431929</v>
          </cell>
        </row>
        <row r="60">
          <cell r="B60" t="str">
            <v>ac.500</v>
          </cell>
          <cell r="C60" t="str">
            <v>MALLA SIMA Q - 55 25X25</v>
          </cell>
          <cell r="D60" t="str">
            <v>m2</v>
          </cell>
          <cell r="E60">
            <v>28.537465058606667</v>
          </cell>
        </row>
        <row r="61">
          <cell r="B61" t="str">
            <v>ad.001</v>
          </cell>
          <cell r="C61" t="str">
            <v>ANTISOL NORMALIZADO</v>
          </cell>
          <cell r="D61" t="str">
            <v>l</v>
          </cell>
          <cell r="E61">
            <v>26.942339766583583</v>
          </cell>
        </row>
        <row r="62">
          <cell r="B62" t="str">
            <v>ad.002</v>
          </cell>
          <cell r="C62" t="str">
            <v>ACELERANTE DE FRAGÜE</v>
          </cell>
          <cell r="D62" t="str">
            <v>l</v>
          </cell>
          <cell r="E62">
            <v>26.398731244828394</v>
          </cell>
        </row>
        <row r="63">
          <cell r="B63" t="str">
            <v>ai.002</v>
          </cell>
          <cell r="C63" t="str">
            <v>MEMBRANA S/ALUMINIO 4 MM ESPESOR</v>
          </cell>
          <cell r="D63" t="str">
            <v>m2</v>
          </cell>
          <cell r="E63">
            <v>82.253233511554654</v>
          </cell>
        </row>
        <row r="64">
          <cell r="B64" t="str">
            <v>ai.004</v>
          </cell>
          <cell r="C64" t="str">
            <v>HIDRÓFUGO CERECITA IGGAM</v>
          </cell>
          <cell r="D64" t="str">
            <v>l</v>
          </cell>
          <cell r="E64">
            <v>15.305480033184384</v>
          </cell>
        </row>
        <row r="65">
          <cell r="B65" t="str">
            <v>ai.005</v>
          </cell>
          <cell r="C65" t="str">
            <v>MEMBRANA B/TEJAS C/AISLAC. TÉRMICA TBA5</v>
          </cell>
          <cell r="D65" t="str">
            <v>m2</v>
          </cell>
          <cell r="E65">
            <v>76.843064651823596</v>
          </cell>
        </row>
        <row r="66">
          <cell r="B66" t="str">
            <v>ai.006</v>
          </cell>
          <cell r="C66" t="str">
            <v xml:space="preserve">MEMBRANA C/ALUMINIO 4MM - 10M </v>
          </cell>
          <cell r="D66" t="str">
            <v>m2</v>
          </cell>
          <cell r="E66">
            <v>77.993448459437801</v>
          </cell>
        </row>
        <row r="67">
          <cell r="B67" t="str">
            <v>ai.007</v>
          </cell>
          <cell r="C67" t="str">
            <v>ASFALTO PLÁSTICO P/JUNTAS DE PAVIMENTO</v>
          </cell>
          <cell r="D67" t="str">
            <v>kg</v>
          </cell>
          <cell r="E67">
            <v>39.259243884175994</v>
          </cell>
        </row>
        <row r="68">
          <cell r="B68" t="str">
            <v>ai.009</v>
          </cell>
          <cell r="C68" t="str">
            <v>PLÁSTICO 100 MICRONES</v>
          </cell>
          <cell r="D68" t="str">
            <v>m2</v>
          </cell>
          <cell r="E68">
            <v>3.7418082095512548</v>
          </cell>
        </row>
        <row r="69">
          <cell r="B69" t="str">
            <v>ai.010</v>
          </cell>
          <cell r="C69" t="str">
            <v>MASILLA</v>
          </cell>
          <cell r="D69" t="str">
            <v>kg</v>
          </cell>
          <cell r="E69">
            <v>11.644822822195577</v>
          </cell>
        </row>
        <row r="70">
          <cell r="B70" t="str">
            <v>ai.011</v>
          </cell>
          <cell r="C70" t="str">
            <v>MEMBRANA HDPE 60 ESP. 1,5 MM, LISA, CALIDAD GM13 (M2)</v>
          </cell>
          <cell r="D70" t="str">
            <v>m2</v>
          </cell>
          <cell r="E70">
            <v>73.165180976057471</v>
          </cell>
        </row>
        <row r="71">
          <cell r="B71" t="str">
            <v>ai.012</v>
          </cell>
          <cell r="C71" t="str">
            <v>PINTURA ASFÁLTICA BASE ACUOSA</v>
          </cell>
          <cell r="D71" t="str">
            <v>l</v>
          </cell>
          <cell r="E71">
            <v>15.837587209934549</v>
          </cell>
        </row>
        <row r="72">
          <cell r="B72" t="str">
            <v>ai.014</v>
          </cell>
          <cell r="C72" t="str">
            <v>POLIESTIRENO EXPANDIDO 20 MM</v>
          </cell>
          <cell r="D72" t="str">
            <v>m2</v>
          </cell>
          <cell r="E72">
            <v>66.363530314808912</v>
          </cell>
        </row>
        <row r="73">
          <cell r="B73" t="str">
            <v>ai.017</v>
          </cell>
          <cell r="C73" t="str">
            <v>MICROESFERA DE VIDRIO</v>
          </cell>
          <cell r="D73" t="str">
            <v>kg</v>
          </cell>
          <cell r="E73">
            <v>7.5954048161266581</v>
          </cell>
        </row>
        <row r="74">
          <cell r="B74" t="str">
            <v>ai.018</v>
          </cell>
          <cell r="C74" t="str">
            <v>POLIESTIRENO EXPANDIDO 10 MM</v>
          </cell>
          <cell r="D74" t="str">
            <v>m2</v>
          </cell>
          <cell r="E74">
            <v>37.607874993070745</v>
          </cell>
        </row>
        <row r="75">
          <cell r="B75" t="str">
            <v>ai.055</v>
          </cell>
          <cell r="C75" t="str">
            <v>LADRILLO TELGOPOR H=12CM, LARGO=1M, ANCHO=42CM</v>
          </cell>
          <cell r="D75" t="str">
            <v>u</v>
          </cell>
          <cell r="E75">
            <v>106.62826805510363</v>
          </cell>
        </row>
        <row r="76">
          <cell r="B76" t="str">
            <v>ar.001</v>
          </cell>
          <cell r="C76" t="str">
            <v>ARENA GRUESA</v>
          </cell>
          <cell r="D76" t="str">
            <v>m3</v>
          </cell>
          <cell r="E76">
            <v>315.80521421927159</v>
          </cell>
        </row>
        <row r="77">
          <cell r="B77" t="str">
            <v>ar.002</v>
          </cell>
          <cell r="C77" t="str">
            <v>MATERIAL DE SUBBASE TAMAÑO MÁX=2"- VIAL</v>
          </cell>
          <cell r="D77" t="str">
            <v>m3</v>
          </cell>
          <cell r="E77">
            <v>358.62767301535058</v>
          </cell>
        </row>
        <row r="78">
          <cell r="B78" t="str">
            <v>ar.003</v>
          </cell>
          <cell r="C78" t="str">
            <v>RIPIO ZARANDEADO 1/3</v>
          </cell>
          <cell r="D78" t="str">
            <v>m3</v>
          </cell>
          <cell r="E78">
            <v>303.62038355464915</v>
          </cell>
        </row>
        <row r="79">
          <cell r="B79" t="str">
            <v>ar.004</v>
          </cell>
          <cell r="C79" t="str">
            <v>RIPIOSA</v>
          </cell>
          <cell r="D79" t="str">
            <v>m3</v>
          </cell>
          <cell r="E79">
            <v>283.10745587902932</v>
          </cell>
        </row>
        <row r="80">
          <cell r="B80" t="str">
            <v>ar.005</v>
          </cell>
          <cell r="C80" t="str">
            <v>ENLAME</v>
          </cell>
          <cell r="D80" t="str">
            <v>m3</v>
          </cell>
          <cell r="E80">
            <v>275.91371364020017</v>
          </cell>
        </row>
        <row r="81">
          <cell r="B81" t="str">
            <v>ar.006</v>
          </cell>
          <cell r="C81" t="str">
            <v>ARENA MEDIANA</v>
          </cell>
          <cell r="D81" t="str">
            <v>m3</v>
          </cell>
          <cell r="E81">
            <v>309.61295511693379</v>
          </cell>
        </row>
        <row r="82">
          <cell r="B82" t="str">
            <v>ar.007</v>
          </cell>
          <cell r="C82" t="str">
            <v>ARIDO P/BASE MAX 1 1/2"- VIAL</v>
          </cell>
          <cell r="D82" t="str">
            <v>m3</v>
          </cell>
          <cell r="E82">
            <v>306.8723154319091</v>
          </cell>
        </row>
        <row r="83">
          <cell r="B83" t="str">
            <v>ar.008</v>
          </cell>
          <cell r="C83" t="str">
            <v>MATERIAL DE SUBBASE TAMAÑO MÁX=11/2"-VIAL</v>
          </cell>
          <cell r="D83" t="str">
            <v>m3</v>
          </cell>
          <cell r="E83">
            <v>265.22836593562891</v>
          </cell>
        </row>
        <row r="84">
          <cell r="B84" t="str">
            <v>ar.009</v>
          </cell>
          <cell r="C84" t="str">
            <v>RIPIO LAVADO 1/5"</v>
          </cell>
          <cell r="D84" t="str">
            <v>m3</v>
          </cell>
          <cell r="E84">
            <v>314.43065961554453</v>
          </cell>
        </row>
        <row r="85">
          <cell r="B85" t="str">
            <v>ar.010</v>
          </cell>
          <cell r="C85" t="str">
            <v>PIEDRA BOLA</v>
          </cell>
          <cell r="D85" t="str">
            <v>m3</v>
          </cell>
          <cell r="E85">
            <v>329.97207218797092</v>
          </cell>
        </row>
        <row r="86">
          <cell r="B86" t="str">
            <v>ar.012</v>
          </cell>
          <cell r="C86" t="str">
            <v>RIPIO LAVADO 1/2</v>
          </cell>
          <cell r="D86" t="str">
            <v>m3</v>
          </cell>
          <cell r="E86">
            <v>282.71229114337137</v>
          </cell>
        </row>
        <row r="87">
          <cell r="B87" t="str">
            <v>ar.013</v>
          </cell>
          <cell r="C87" t="str">
            <v>ARENA FINA</v>
          </cell>
          <cell r="D87" t="str">
            <v>m3</v>
          </cell>
          <cell r="E87">
            <v>311.62761823636106</v>
          </cell>
        </row>
        <row r="88">
          <cell r="B88" t="str">
            <v>az.001</v>
          </cell>
          <cell r="C88" t="str">
            <v>AZULEJO 15X15 BLANCO</v>
          </cell>
          <cell r="D88" t="str">
            <v>m2</v>
          </cell>
          <cell r="E88">
            <v>87.836033936874855</v>
          </cell>
        </row>
        <row r="89">
          <cell r="B89" t="str">
            <v>bl.002</v>
          </cell>
          <cell r="C89" t="str">
            <v>BLOQUE DE H° DE 19 X 19 X 39</v>
          </cell>
          <cell r="D89" t="str">
            <v>u</v>
          </cell>
          <cell r="E89">
            <v>23.89356123023045</v>
          </cell>
        </row>
        <row r="90">
          <cell r="B90" t="str">
            <v>bl.003</v>
          </cell>
          <cell r="C90" t="str">
            <v>VIGUETAS PRETENSADAS 3.90 M.</v>
          </cell>
          <cell r="D90" t="str">
            <v>m</v>
          </cell>
          <cell r="E90">
            <v>56.048383190171208</v>
          </cell>
        </row>
        <row r="91">
          <cell r="B91" t="str">
            <v>bl.004</v>
          </cell>
          <cell r="C91" t="str">
            <v>BLOQUE DE H° DE 15X20X40</v>
          </cell>
          <cell r="D91" t="str">
            <v>u</v>
          </cell>
          <cell r="E91">
            <v>15.917601237189942</v>
          </cell>
        </row>
        <row r="92">
          <cell r="B92" t="str">
            <v>bl.005</v>
          </cell>
          <cell r="C92" t="str">
            <v>VIGUETAS PRETENSADAS 3.80 M.</v>
          </cell>
          <cell r="D92" t="str">
            <v>m</v>
          </cell>
          <cell r="E92">
            <v>56.622751913409012</v>
          </cell>
        </row>
        <row r="93">
          <cell r="B93" t="str">
            <v>bl.006</v>
          </cell>
          <cell r="C93" t="str">
            <v>VIGUETAS PRETENSADAS 4.00 M.</v>
          </cell>
          <cell r="D93" t="str">
            <v>m</v>
          </cell>
          <cell r="E93">
            <v>62.792743431077447</v>
          </cell>
        </row>
        <row r="94">
          <cell r="B94" t="str">
            <v>ca.001</v>
          </cell>
          <cell r="C94" t="str">
            <v>PUERTA TABLERO 0.90 X 2.00 CEDRO</v>
          </cell>
          <cell r="D94" t="str">
            <v>u</v>
          </cell>
          <cell r="E94">
            <v>5625.1127803849158</v>
          </cell>
        </row>
        <row r="95">
          <cell r="B95" t="str">
            <v>ca.003</v>
          </cell>
          <cell r="C95" t="str">
            <v xml:space="preserve">CERRADURA DE SEGURIDAD </v>
          </cell>
          <cell r="D95" t="str">
            <v>u</v>
          </cell>
          <cell r="E95">
            <v>228.58868425370801</v>
          </cell>
        </row>
        <row r="96">
          <cell r="B96" t="str">
            <v>ca.008</v>
          </cell>
          <cell r="C96" t="str">
            <v>PUERTA PLACA 0,70 X 2,00 PINO C/MARCO METÁLICO</v>
          </cell>
          <cell r="D96" t="str">
            <v>u</v>
          </cell>
          <cell r="E96">
            <v>1301.6740938149039</v>
          </cell>
        </row>
        <row r="97">
          <cell r="B97" t="str">
            <v>ca.013</v>
          </cell>
          <cell r="C97" t="str">
            <v>VENTANA 2 H. ABRIR C/MCO.MET. 1,20X1,10 Y CELOSÍA METÁLICA BWG 20</v>
          </cell>
          <cell r="D97" t="str">
            <v>u</v>
          </cell>
          <cell r="E97">
            <v>5082.0563574926955</v>
          </cell>
        </row>
        <row r="98">
          <cell r="B98" t="str">
            <v>ca.013b</v>
          </cell>
          <cell r="C98" t="str">
            <v>VENTANA 2 H. ABRIR C/MCO.MET. 1,20X1,10</v>
          </cell>
          <cell r="D98" t="str">
            <v>u</v>
          </cell>
          <cell r="E98">
            <v>1752.4241974848892</v>
          </cell>
        </row>
        <row r="99">
          <cell r="B99" t="str">
            <v>ca.020</v>
          </cell>
          <cell r="C99" t="str">
            <v>VENTANA 2H DE ABRIR ALUM. NATURAL 1,2X1,2 C/CRISTAL FLOAT 4MM INCOLORO</v>
          </cell>
          <cell r="D99" t="str">
            <v>u</v>
          </cell>
          <cell r="E99">
            <v>4781.3531842695475</v>
          </cell>
        </row>
        <row r="100">
          <cell r="B100" t="str">
            <v>ca.030</v>
          </cell>
          <cell r="C100" t="str">
            <v>VENTANA 2H DE ABRIR ALUM. ANODIZ. 1,2X1,2 C/CRISTAL FLOAT 4MM INCOLORO</v>
          </cell>
          <cell r="D100" t="str">
            <v>u</v>
          </cell>
          <cell r="E100">
            <v>4781.3531842695475</v>
          </cell>
        </row>
        <row r="101">
          <cell r="B101" t="str">
            <v>ca.102</v>
          </cell>
          <cell r="C101" t="str">
            <v>VENTANA 2 H. ABRIR C/MCO.MET. 1,20X1,50 Y CELOSÍA METÁLICA BWG 20</v>
          </cell>
          <cell r="D101" t="str">
            <v>u</v>
          </cell>
          <cell r="E101">
            <v>5215.986913480253</v>
          </cell>
        </row>
        <row r="102">
          <cell r="B102" t="str">
            <v>ca.103</v>
          </cell>
          <cell r="C102" t="str">
            <v>VENTANA 2 H. ABRIR C/MCO.MET. 1,20X1,10 Y CELOSÍA TABLILLA DE MADERA</v>
          </cell>
          <cell r="D102" t="str">
            <v>u</v>
          </cell>
          <cell r="E102">
            <v>4284.1903809325595</v>
          </cell>
        </row>
        <row r="103">
          <cell r="B103" t="str">
            <v>ca.104</v>
          </cell>
          <cell r="C103" t="str">
            <v>VENTANA 2 H. ABRIR C/MCO.MET. 1,20X1,50 Y CELOSÍA TABLILLA DE MADERA</v>
          </cell>
          <cell r="D103" t="str">
            <v>u</v>
          </cell>
          <cell r="E103">
            <v>5060.4982520212088</v>
          </cell>
        </row>
        <row r="104">
          <cell r="B104" t="str">
            <v>ca.107</v>
          </cell>
          <cell r="C104" t="str">
            <v>VENTANA 0.60X0.80 PAÑO FIJO INF. Y AEREADOR ALUM 3 ALETAS C/REJA C.EST</v>
          </cell>
          <cell r="D104" t="str">
            <v>u</v>
          </cell>
          <cell r="E104">
            <v>923.64569655382115</v>
          </cell>
        </row>
        <row r="105">
          <cell r="B105" t="str">
            <v>ca.108</v>
          </cell>
          <cell r="C105" t="str">
            <v>VENTILUZ 1.116X0.30 C/DOS AEREADORES ALUM. DE 5 ALETAS C/REJA C.EST.</v>
          </cell>
          <cell r="D105" t="str">
            <v>u</v>
          </cell>
          <cell r="E105">
            <v>1096.5402312138726</v>
          </cell>
        </row>
        <row r="106">
          <cell r="B106" t="str">
            <v>ca.109</v>
          </cell>
          <cell r="C106" t="str">
            <v>P1 ALT. PUERTA DE 0.90X2.05 MARCO N°18 P/75MM HOJA BASTIDOR</v>
          </cell>
          <cell r="D106" t="str">
            <v>u</v>
          </cell>
          <cell r="E106">
            <v>3245.8367207337647</v>
          </cell>
        </row>
        <row r="107">
          <cell r="B107" t="str">
            <v>ca.110</v>
          </cell>
          <cell r="C107" t="str">
            <v>P1 MARCO 0.90X2.05 N° 18 P/75MM</v>
          </cell>
          <cell r="D107" t="str">
            <v>u</v>
          </cell>
          <cell r="E107">
            <v>560.98016812328331</v>
          </cell>
        </row>
        <row r="108">
          <cell r="B108" t="str">
            <v>ca.111</v>
          </cell>
          <cell r="C108" t="str">
            <v>P2 MARCO 0.80X2.05 N° 18 P/75MM</v>
          </cell>
          <cell r="D108" t="str">
            <v>u</v>
          </cell>
          <cell r="E108">
            <v>555.68559837728185</v>
          </cell>
        </row>
        <row r="109">
          <cell r="B109" t="str">
            <v>ca.112</v>
          </cell>
          <cell r="C109" t="str">
            <v>P3 MARCO 0.70X2.05 N° 18 P/75MM</v>
          </cell>
          <cell r="D109" t="str">
            <v>u</v>
          </cell>
          <cell r="E109">
            <v>545.0364545997611</v>
          </cell>
        </row>
        <row r="110">
          <cell r="B110" t="str">
            <v>ca.113</v>
          </cell>
          <cell r="C110" t="str">
            <v>P4 MARCO 0.90X2.05 N° 18 P/65MM HOJA C/BASTONADO INF. Y P.FIJO C/R</v>
          </cell>
          <cell r="D110" t="str">
            <v>u</v>
          </cell>
          <cell r="E110">
            <v>2468.6921900755042</v>
          </cell>
        </row>
        <row r="111">
          <cell r="B111" t="str">
            <v>ca.114</v>
          </cell>
          <cell r="C111" t="str">
            <v>PUERTA BLINDEX DE 10MM DE 93X215 INCOLORA,TEMPLADA CON HERRAJES</v>
          </cell>
          <cell r="D111" t="str">
            <v>u</v>
          </cell>
          <cell r="E111">
            <v>7782.2217364295993</v>
          </cell>
        </row>
        <row r="112">
          <cell r="B112" t="str">
            <v>ch.002</v>
          </cell>
          <cell r="C112" t="str">
            <v>CHAPA FºCº ACANALADA DE 6 MM, DE 1.10M.X 2.44M.</v>
          </cell>
          <cell r="D112" t="str">
            <v>u</v>
          </cell>
          <cell r="E112">
            <v>431.97819110615586</v>
          </cell>
        </row>
        <row r="113">
          <cell r="B113" t="str">
            <v>ch.004</v>
          </cell>
          <cell r="C113" t="str">
            <v>CHAPA DE HIERRO N°16 DD DE 1 X 2 M.</v>
          </cell>
          <cell r="D113" t="str">
            <v>kg</v>
          </cell>
          <cell r="E113">
            <v>24.763303950253636</v>
          </cell>
        </row>
        <row r="114">
          <cell r="B114" t="str">
            <v>ch.006</v>
          </cell>
          <cell r="C114" t="str">
            <v>CHAPA H°G° N°27, 3.05 X 1.10 M.</v>
          </cell>
          <cell r="D114" t="str">
            <v>u</v>
          </cell>
          <cell r="E114">
            <v>355.50765395090463</v>
          </cell>
        </row>
        <row r="115">
          <cell r="B115" t="str">
            <v>ch.010</v>
          </cell>
          <cell r="C115" t="str">
            <v>CHAPA DE HIERRO N°18 DD DE 1 X 2 M.</v>
          </cell>
          <cell r="D115" t="str">
            <v>kg</v>
          </cell>
          <cell r="E115">
            <v>24.62891861159131</v>
          </cell>
        </row>
        <row r="116">
          <cell r="B116" t="str">
            <v>ch.011</v>
          </cell>
          <cell r="C116" t="str">
            <v>CAÑO ESTRUCTURAL REDONDO 3" X 1,6 X 6MT.</v>
          </cell>
          <cell r="D116" t="str">
            <v>m</v>
          </cell>
          <cell r="E116">
            <v>75.915540273941261</v>
          </cell>
        </row>
        <row r="117">
          <cell r="B117" t="str">
            <v>ch.012</v>
          </cell>
          <cell r="C117" t="str">
            <v>CAÑO ESTRUCTURAL 40X80X1,6X 6 M</v>
          </cell>
          <cell r="D117" t="str">
            <v>u</v>
          </cell>
          <cell r="E117">
            <v>470.51572587949994</v>
          </cell>
        </row>
        <row r="118">
          <cell r="B118" t="str">
            <v>ch.013</v>
          </cell>
          <cell r="C118" t="str">
            <v>CAÑO ESTRUCTURAL 30X40X1,2X 6 M</v>
          </cell>
          <cell r="D118" t="str">
            <v>u</v>
          </cell>
          <cell r="E118">
            <v>203.30794479111256</v>
          </cell>
        </row>
        <row r="119">
          <cell r="B119" t="str">
            <v>ch.020</v>
          </cell>
          <cell r="C119" t="str">
            <v>PERFIL CHAPA GALV. SOLERA DE 35 MM X 2,60 M (PARA CIELORRASO)</v>
          </cell>
          <cell r="D119" t="str">
            <v>u</v>
          </cell>
          <cell r="E119">
            <v>52.970959996021051</v>
          </cell>
        </row>
        <row r="120">
          <cell r="B120" t="str">
            <v>ch.021</v>
          </cell>
          <cell r="C120" t="str">
            <v>PERFIL CHAPA GALV. SOLERA DE 70 MM X 2,60 M (PARA PARED)</v>
          </cell>
          <cell r="D120" t="str">
            <v>u</v>
          </cell>
          <cell r="E120">
            <v>72.882517278419826</v>
          </cell>
        </row>
        <row r="121">
          <cell r="B121" t="str">
            <v>ch.030</v>
          </cell>
          <cell r="C121" t="str">
            <v>CHAPA LISA GALVANIZADA Nº 24 DE 1,22X2,44</v>
          </cell>
          <cell r="D121" t="str">
            <v>u</v>
          </cell>
          <cell r="E121">
            <v>379.68339088647406</v>
          </cell>
        </row>
        <row r="122">
          <cell r="B122" t="str">
            <v>ch.031</v>
          </cell>
          <cell r="C122" t="str">
            <v>CHAPA LISA GALVANIZADA Nº 27 DE 1,22X2,45</v>
          </cell>
          <cell r="D122" t="str">
            <v>u</v>
          </cell>
          <cell r="E122">
            <v>323.23049055216057</v>
          </cell>
        </row>
        <row r="123">
          <cell r="B123" t="str">
            <v>ch.032</v>
          </cell>
          <cell r="C123" t="str">
            <v>CHAPA GALVANIZADA Nº 27 X 1,10</v>
          </cell>
          <cell r="D123" t="str">
            <v>pie</v>
          </cell>
          <cell r="E123">
            <v>37.805182776463013</v>
          </cell>
        </row>
        <row r="124">
          <cell r="B124" t="str">
            <v>ch.033</v>
          </cell>
          <cell r="C124" t="str">
            <v>CHAPA DE HIERRO N°28 DD DE 1 X 2 M.</v>
          </cell>
          <cell r="D124" t="str">
            <v>u</v>
          </cell>
          <cell r="E124">
            <v>187.91477936777983</v>
          </cell>
        </row>
        <row r="125">
          <cell r="B125" t="str">
            <v>ch.035</v>
          </cell>
          <cell r="C125" t="str">
            <v>CHAPA DECORADA  Nº  20      2  X 1M</v>
          </cell>
          <cell r="D125" t="str">
            <v>u</v>
          </cell>
          <cell r="E125">
            <v>865.02973253868061</v>
          </cell>
        </row>
        <row r="126">
          <cell r="B126" t="str">
            <v>ch.036</v>
          </cell>
          <cell r="C126" t="str">
            <v>CHAPA Nº  27 DE 8 PIE X 1,10 M</v>
          </cell>
          <cell r="D126" t="str">
            <v>u</v>
          </cell>
          <cell r="E126">
            <v>334.54618590964856</v>
          </cell>
        </row>
        <row r="127">
          <cell r="B127" t="str">
            <v>ch.037</v>
          </cell>
          <cell r="C127" t="str">
            <v>CHAPA Nº  27 DE 25 PIE X 1,10 M</v>
          </cell>
          <cell r="D127" t="str">
            <v>u</v>
          </cell>
          <cell r="E127">
            <v>1006.1120095252772</v>
          </cell>
        </row>
        <row r="128">
          <cell r="B128" t="str">
            <v>ch.038</v>
          </cell>
          <cell r="C128" t="str">
            <v>CHAPA Nº  27 DE 15 PIE X 1,10 M</v>
          </cell>
          <cell r="D128" t="str">
            <v>u</v>
          </cell>
          <cell r="E128">
            <v>597.19535344062956</v>
          </cell>
        </row>
        <row r="129">
          <cell r="B129" t="str">
            <v>ch.039</v>
          </cell>
          <cell r="C129" t="str">
            <v>CHAPA Nº  27 DE 14 PIE X 1,10 M</v>
          </cell>
          <cell r="D129" t="str">
            <v>u</v>
          </cell>
          <cell r="E129">
            <v>524.01306160028389</v>
          </cell>
        </row>
        <row r="130">
          <cell r="B130" t="str">
            <v>ch.040</v>
          </cell>
          <cell r="C130" t="str">
            <v>CHAPA GALVANIZADA Nº 24 X 1,10</v>
          </cell>
          <cell r="D130" t="str">
            <v>pie</v>
          </cell>
          <cell r="E130">
            <v>43.656841378731791</v>
          </cell>
        </row>
        <row r="131">
          <cell r="B131" t="str">
            <v>el.010</v>
          </cell>
          <cell r="C131" t="str">
            <v>PILAR DE LUZ SIMPLE COMPLETO</v>
          </cell>
          <cell r="D131" t="str">
            <v>u</v>
          </cell>
          <cell r="E131">
            <v>1544.4909566360336</v>
          </cell>
        </row>
        <row r="132">
          <cell r="B132" t="str">
            <v>el.011</v>
          </cell>
          <cell r="C132" t="str">
            <v>PILAR Hº PREMOL. DE LUZ SIMPLE P/MED. TRIFAS.</v>
          </cell>
          <cell r="D132" t="str">
            <v>u</v>
          </cell>
          <cell r="E132">
            <v>1928.8063229400002</v>
          </cell>
        </row>
        <row r="133">
          <cell r="B133" t="str">
            <v>el.020</v>
          </cell>
          <cell r="C133" t="str">
            <v>CAJA MEDIDOR 220V POLICARBONATO EDESA</v>
          </cell>
          <cell r="D133" t="str">
            <v>u</v>
          </cell>
          <cell r="E133">
            <v>256.17104634696341</v>
          </cell>
        </row>
        <row r="134">
          <cell r="B134" t="str">
            <v>el.021</v>
          </cell>
          <cell r="C134" t="str">
            <v>CAJA MEDIDOR 380 V POLICARBONATO EDESA</v>
          </cell>
          <cell r="D134" t="str">
            <v>u</v>
          </cell>
          <cell r="E134">
            <v>483.48889901152273</v>
          </cell>
        </row>
        <row r="135">
          <cell r="B135" t="str">
            <v>el.022</v>
          </cell>
          <cell r="C135" t="str">
            <v>CABLE COBRE DESNUDO 7 X 0,85 MM2</v>
          </cell>
          <cell r="D135" t="str">
            <v>m</v>
          </cell>
          <cell r="E135">
            <v>15.625542237926441</v>
          </cell>
        </row>
        <row r="136">
          <cell r="B136" t="str">
            <v>el.023</v>
          </cell>
          <cell r="C136" t="str">
            <v>CABLE COBRE AISLADO 1 X 2.5 MM2.</v>
          </cell>
          <cell r="D136" t="str">
            <v>m</v>
          </cell>
          <cell r="E136">
            <v>8.5867829513272209</v>
          </cell>
        </row>
        <row r="137">
          <cell r="B137" t="str">
            <v>el.024</v>
          </cell>
          <cell r="C137" t="str">
            <v xml:space="preserve">CABLE 2*4 SUBTERRANEO           </v>
          </cell>
          <cell r="D137" t="str">
            <v>m</v>
          </cell>
          <cell r="E137">
            <v>41.089817543757107</v>
          </cell>
        </row>
        <row r="138">
          <cell r="B138" t="str">
            <v>el.025</v>
          </cell>
          <cell r="C138" t="str">
            <v>CABLE SUBTERRANEO 3X6 MM2</v>
          </cell>
          <cell r="D138" t="str">
            <v>m</v>
          </cell>
          <cell r="E138">
            <v>86.510633292685469</v>
          </cell>
        </row>
        <row r="139">
          <cell r="B139" t="str">
            <v>el.026</v>
          </cell>
          <cell r="C139" t="str">
            <v>CABLE COBRE DESNUDO 1 X 6 MM2</v>
          </cell>
          <cell r="D139" t="str">
            <v>m</v>
          </cell>
          <cell r="E139">
            <v>23.337568514274544</v>
          </cell>
        </row>
        <row r="140">
          <cell r="B140" t="str">
            <v>el.027</v>
          </cell>
          <cell r="C140" t="str">
            <v>CABLE COBRE AISLADO 1 X 1,5 MM2</v>
          </cell>
          <cell r="D140" t="str">
            <v>m</v>
          </cell>
          <cell r="E140">
            <v>5.2653974915390496</v>
          </cell>
        </row>
        <row r="141">
          <cell r="B141" t="str">
            <v>el.057</v>
          </cell>
          <cell r="C141" t="str">
            <v>CAJA OCTOGONAL CHICA CH.20</v>
          </cell>
          <cell r="D141" t="str">
            <v>u</v>
          </cell>
          <cell r="E141">
            <v>11.318512561970831</v>
          </cell>
        </row>
        <row r="142">
          <cell r="B142" t="str">
            <v>el.058</v>
          </cell>
          <cell r="C142" t="str">
            <v>CONECTOR HIERRO 3/4"</v>
          </cell>
          <cell r="D142" t="str">
            <v>u</v>
          </cell>
          <cell r="E142">
            <v>5.4595428358405584</v>
          </cell>
        </row>
        <row r="143">
          <cell r="B143" t="str">
            <v>el.059</v>
          </cell>
          <cell r="C143" t="str">
            <v>CAJA OCTOGONAL GRANDE CH.20</v>
          </cell>
          <cell r="D143" t="str">
            <v>u</v>
          </cell>
          <cell r="E143">
            <v>19.330769632076567</v>
          </cell>
        </row>
        <row r="144">
          <cell r="B144" t="str">
            <v>el.060</v>
          </cell>
          <cell r="C144" t="str">
            <v>CAJA RECTANGULAR 10 X 5 X 4.5</v>
          </cell>
          <cell r="D144" t="str">
            <v>u</v>
          </cell>
          <cell r="E144">
            <v>12.764944448032336</v>
          </cell>
        </row>
        <row r="145">
          <cell r="B145" t="str">
            <v>el.061</v>
          </cell>
          <cell r="C145" t="str">
            <v>CAJA EMB TUBELECTRIC DIN 4 BIP (TABLERO P/4 TERMICAS)</v>
          </cell>
          <cell r="D145" t="str">
            <v>u</v>
          </cell>
          <cell r="E145">
            <v>111.82610466131275</v>
          </cell>
        </row>
        <row r="146">
          <cell r="B146" t="str">
            <v>el.062</v>
          </cell>
          <cell r="C146" t="str">
            <v>CAJA EMB TUBELECTRIC DIN 6 BIP (TABLERO P/6 TERMICAS)</v>
          </cell>
          <cell r="D146" t="str">
            <v>u</v>
          </cell>
          <cell r="E146">
            <v>164.18441127028618</v>
          </cell>
        </row>
        <row r="147">
          <cell r="B147" t="str">
            <v>el.071</v>
          </cell>
          <cell r="C147" t="str">
            <v>CAÑO LIVIANO HIERRO 5/8" X 3 M</v>
          </cell>
          <cell r="D147" t="str">
            <v>u</v>
          </cell>
          <cell r="E147">
            <v>52.164634504974089</v>
          </cell>
        </row>
        <row r="148">
          <cell r="B148" t="str">
            <v>el.072</v>
          </cell>
          <cell r="C148" t="str">
            <v>CAÑO SEMIPESADO 5/8" X 3 M.</v>
          </cell>
          <cell r="D148" t="str">
            <v>u</v>
          </cell>
          <cell r="E148">
            <v>78.468667991842736</v>
          </cell>
        </row>
        <row r="149">
          <cell r="B149" t="str">
            <v>el.073</v>
          </cell>
          <cell r="C149" t="str">
            <v>CAÑO SEMIPESADO 3/4" X 3 M.</v>
          </cell>
          <cell r="D149" t="str">
            <v>u</v>
          </cell>
          <cell r="E149">
            <v>98.637284458077161</v>
          </cell>
        </row>
        <row r="150">
          <cell r="B150" t="str">
            <v>el.075</v>
          </cell>
          <cell r="C150" t="str">
            <v>CURVA CHAPA ELECTRICIDAD 3/4"</v>
          </cell>
          <cell r="D150" t="str">
            <v>u</v>
          </cell>
          <cell r="E150">
            <v>12.695870812715937</v>
          </cell>
        </row>
        <row r="151">
          <cell r="B151" t="str">
            <v>el.076</v>
          </cell>
          <cell r="C151" t="str">
            <v>CURVA CHAPA ELECTRICIDAD 5/8"</v>
          </cell>
          <cell r="D151" t="str">
            <v>u</v>
          </cell>
          <cell r="E151">
            <v>9.2297277715894683</v>
          </cell>
        </row>
        <row r="152">
          <cell r="B152" t="str">
            <v>el.080</v>
          </cell>
          <cell r="C152" t="str">
            <v>CAÑO CORRUGADO REFORZ. PLASTICO 3/4"</v>
          </cell>
          <cell r="D152" t="str">
            <v>m</v>
          </cell>
          <cell r="E152">
            <v>4.2811830296241897</v>
          </cell>
        </row>
        <row r="153">
          <cell r="B153" t="str">
            <v>el.082</v>
          </cell>
          <cell r="C153" t="str">
            <v>CAÑO PVC TIPO TUBELECTRIC 25 MM</v>
          </cell>
          <cell r="D153" t="str">
            <v>m</v>
          </cell>
          <cell r="E153">
            <v>20.353333333333335</v>
          </cell>
        </row>
        <row r="154">
          <cell r="B154" t="str">
            <v>el.084</v>
          </cell>
          <cell r="C154" t="str">
            <v>CURVA PVC TIPO TUBELECTRIC 25 MM</v>
          </cell>
          <cell r="D154" t="str">
            <v>u</v>
          </cell>
          <cell r="E154">
            <v>12.290130532855084</v>
          </cell>
        </row>
        <row r="155">
          <cell r="B155" t="str">
            <v>el.086</v>
          </cell>
          <cell r="C155" t="str">
            <v>CONECTOR PVC TIPO TUBELECTRIC 25 MM</v>
          </cell>
          <cell r="D155" t="str">
            <v>u</v>
          </cell>
          <cell r="E155">
            <v>9.0143598528744899</v>
          </cell>
        </row>
        <row r="156">
          <cell r="B156" t="str">
            <v>el.088</v>
          </cell>
          <cell r="C156" t="str">
            <v>UNIÓN PVC TIPO TUBELECTRIC 25 MM</v>
          </cell>
          <cell r="D156" t="str">
            <v>u</v>
          </cell>
          <cell r="E156">
            <v>4.6089372955044592</v>
          </cell>
        </row>
        <row r="157">
          <cell r="B157" t="str">
            <v>el.100</v>
          </cell>
          <cell r="C157" t="str">
            <v>INTERRUPTOR TERMOMAGNÉTICO DIN 1X10 A</v>
          </cell>
          <cell r="D157" t="str">
            <v>u</v>
          </cell>
          <cell r="E157">
            <v>83.56469000458813</v>
          </cell>
        </row>
        <row r="158">
          <cell r="B158" t="str">
            <v>el.101</v>
          </cell>
          <cell r="C158" t="str">
            <v>INTERRUPTOR TERMOMAGNÉTICO DIN 2X25 A</v>
          </cell>
          <cell r="D158" t="str">
            <v>u</v>
          </cell>
          <cell r="E158">
            <v>146.24644691316317</v>
          </cell>
        </row>
        <row r="159">
          <cell r="B159" t="str">
            <v>el.102</v>
          </cell>
          <cell r="C159" t="str">
            <v>INTERRUPTOR DIFERENCIAL SICA BIPOLAR 25 AMP.</v>
          </cell>
          <cell r="D159" t="str">
            <v>u</v>
          </cell>
          <cell r="E159">
            <v>643.1156977797998</v>
          </cell>
        </row>
        <row r="160">
          <cell r="B160" t="str">
            <v>el.103</v>
          </cell>
          <cell r="C160" t="str">
            <v>INTERRUPTOR TERMOMAGNETICO DIN 3X25 A</v>
          </cell>
          <cell r="D160" t="str">
            <v>u</v>
          </cell>
          <cell r="E160">
            <v>226.64667552669164</v>
          </cell>
        </row>
        <row r="161">
          <cell r="B161" t="str">
            <v>el.104</v>
          </cell>
          <cell r="C161" t="str">
            <v>INTERRUPTOR DIFERENCIAL SICA BIPOLAR 40 A</v>
          </cell>
          <cell r="D161" t="str">
            <v>u</v>
          </cell>
          <cell r="E161">
            <v>696.74936145735728</v>
          </cell>
        </row>
        <row r="162">
          <cell r="B162" t="str">
            <v>el.105</v>
          </cell>
          <cell r="C162" t="str">
            <v>INTERRUPTOR DIFERENCIAL TETRAPOLAR 40 AMP.</v>
          </cell>
          <cell r="D162" t="str">
            <v>u</v>
          </cell>
          <cell r="E162">
            <v>1424.5108139304111</v>
          </cell>
        </row>
        <row r="163">
          <cell r="B163" t="str">
            <v>el.107</v>
          </cell>
          <cell r="C163" t="str">
            <v>LLAVE EMBUTIR 1 PUNTO</v>
          </cell>
          <cell r="D163" t="str">
            <v>u</v>
          </cell>
          <cell r="E163">
            <v>41.197484792172759</v>
          </cell>
        </row>
        <row r="164">
          <cell r="B164" t="str">
            <v>el.108</v>
          </cell>
          <cell r="C164" t="str">
            <v>LLAVE 1 PUNTO Y TOMA 10 A</v>
          </cell>
          <cell r="D164" t="str">
            <v>u</v>
          </cell>
          <cell r="E164">
            <v>48.768971889278731</v>
          </cell>
        </row>
        <row r="165">
          <cell r="B165" t="str">
            <v>el.109</v>
          </cell>
          <cell r="C165" t="str">
            <v>TOMACORRIENTE EMBUTIR C/T.T.</v>
          </cell>
          <cell r="D165" t="str">
            <v>u</v>
          </cell>
          <cell r="E165">
            <v>45.021816307621712</v>
          </cell>
        </row>
        <row r="166">
          <cell r="B166" t="str">
            <v>el.110</v>
          </cell>
          <cell r="C166" t="str">
            <v>GABINETE ESTANCO PVC P/8 TERMICAS</v>
          </cell>
          <cell r="D166" t="str">
            <v>u</v>
          </cell>
          <cell r="E166">
            <v>1219.9887748115918</v>
          </cell>
        </row>
        <row r="167">
          <cell r="B167" t="str">
            <v>el.111</v>
          </cell>
          <cell r="C167" t="str">
            <v>GABINETE ESTANCO PVC P/16 TERMICAS</v>
          </cell>
          <cell r="D167" t="str">
            <v>u</v>
          </cell>
          <cell r="E167">
            <v>1269.7092798739525</v>
          </cell>
        </row>
        <row r="168">
          <cell r="B168" t="str">
            <v>el.112</v>
          </cell>
          <cell r="C168" t="str">
            <v>ZUMBADOR EMBUTIR 10X10</v>
          </cell>
          <cell r="D168" t="str">
            <v>u</v>
          </cell>
          <cell r="E168">
            <v>237.67694241378504</v>
          </cell>
        </row>
        <row r="169">
          <cell r="B169" t="str">
            <v>el.113</v>
          </cell>
          <cell r="C169" t="str">
            <v>TORTUGA FUNDICION REDONDA GRANDE</v>
          </cell>
          <cell r="D169" t="str">
            <v>u</v>
          </cell>
          <cell r="E169">
            <v>505.84858510409987</v>
          </cell>
        </row>
        <row r="170">
          <cell r="B170" t="str">
            <v>el.114</v>
          </cell>
          <cell r="C170" t="str">
            <v>TORTUGA FUNDICION CHICA REDONDA</v>
          </cell>
          <cell r="D170" t="str">
            <v>u</v>
          </cell>
          <cell r="E170">
            <v>452.45220077802219</v>
          </cell>
        </row>
        <row r="171">
          <cell r="B171" t="str">
            <v>el.115</v>
          </cell>
          <cell r="C171" t="str">
            <v>TORTUGA PVC REDONDA C/REJILLA</v>
          </cell>
          <cell r="D171" t="str">
            <v>u</v>
          </cell>
          <cell r="E171">
            <v>73.152393855830766</v>
          </cell>
        </row>
        <row r="172">
          <cell r="B172" t="str">
            <v>el.149</v>
          </cell>
          <cell r="C172" t="str">
            <v>GABINETE COMPLETO P/ 12 MEDIDORES</v>
          </cell>
          <cell r="D172" t="str">
            <v>u</v>
          </cell>
          <cell r="E172">
            <v>26540.441442730968</v>
          </cell>
        </row>
        <row r="173">
          <cell r="B173" t="str">
            <v>el.150</v>
          </cell>
          <cell r="C173" t="str">
            <v>CINTA AISLADORA PVC X 20 M</v>
          </cell>
          <cell r="D173" t="str">
            <v>u</v>
          </cell>
          <cell r="E173">
            <v>28.157188778979705</v>
          </cell>
        </row>
        <row r="174">
          <cell r="B174" t="str">
            <v>el.151</v>
          </cell>
          <cell r="C174" t="str">
            <v>JABALINA SIMPLE 5/8*1000 FACBSA (R.D)</v>
          </cell>
          <cell r="D174" t="str">
            <v>u</v>
          </cell>
          <cell r="E174">
            <v>174.989536279021</v>
          </cell>
        </row>
        <row r="175">
          <cell r="B175" t="str">
            <v>el.152</v>
          </cell>
          <cell r="C175" t="str">
            <v>CAÑO BAJADA MONOF.2BOCA 1.1/4*3 COMPLETO GALVANIZ. PESADO</v>
          </cell>
          <cell r="D175" t="str">
            <v>u</v>
          </cell>
          <cell r="E175">
            <v>430.69094708173981</v>
          </cell>
        </row>
        <row r="176">
          <cell r="B176" t="str">
            <v>el.159</v>
          </cell>
          <cell r="C176" t="str">
            <v>FLORON PLAST REDO BCO.</v>
          </cell>
          <cell r="D176" t="str">
            <v>u</v>
          </cell>
          <cell r="E176">
            <v>8.5380551605495487</v>
          </cell>
        </row>
        <row r="177">
          <cell r="B177" t="str">
            <v>el.160</v>
          </cell>
          <cell r="C177" t="str">
            <v>ARTEFACTO FLUORESCENTE 2X40 W COMPLETO</v>
          </cell>
          <cell r="D177" t="str">
            <v>u</v>
          </cell>
          <cell r="E177">
            <v>432.01220872612936</v>
          </cell>
        </row>
        <row r="178">
          <cell r="B178" t="str">
            <v>el.160a</v>
          </cell>
          <cell r="C178" t="str">
            <v>MODULO PULSADOR UNIP.C/CAMP.RODA BCO</v>
          </cell>
          <cell r="D178" t="str">
            <v>u</v>
          </cell>
          <cell r="E178">
            <v>22.422538298484042</v>
          </cell>
        </row>
        <row r="179">
          <cell r="B179" t="str">
            <v>el.161</v>
          </cell>
          <cell r="C179" t="str">
            <v>LLAVE 1 PTO.EXT.LUMIN.MIG.1787 PLASNAVI</v>
          </cell>
          <cell r="D179" t="str">
            <v>u</v>
          </cell>
          <cell r="E179">
            <v>21.191485525223637</v>
          </cell>
        </row>
        <row r="180">
          <cell r="B180" t="str">
            <v>el.162</v>
          </cell>
          <cell r="C180" t="str">
            <v>LLAVE 2 PTOS.EXT.LUMIN.MIG.1788 PLASNAVI</v>
          </cell>
          <cell r="D180" t="str">
            <v>u</v>
          </cell>
          <cell r="E180">
            <v>36.679310075395087</v>
          </cell>
        </row>
        <row r="181">
          <cell r="B181" t="str">
            <v>el.164</v>
          </cell>
          <cell r="C181" t="str">
            <v>ROSETA DE MADERA REDONDA 10 CM</v>
          </cell>
          <cell r="D181" t="str">
            <v>u</v>
          </cell>
          <cell r="E181">
            <v>3.5963956588218453</v>
          </cell>
        </row>
        <row r="182">
          <cell r="B182" t="str">
            <v>el.165</v>
          </cell>
          <cell r="C182" t="str">
            <v xml:space="preserve">PORTALAMPARA BAK.3 PZ.NEGRO 515 </v>
          </cell>
          <cell r="D182" t="str">
            <v>u</v>
          </cell>
          <cell r="E182">
            <v>18.425625345178457</v>
          </cell>
        </row>
        <row r="183">
          <cell r="B183" t="str">
            <v>el.166</v>
          </cell>
          <cell r="C183" t="str">
            <v>RECEPTACULO CURVO NEG BAK.584</v>
          </cell>
          <cell r="D183" t="str">
            <v>u</v>
          </cell>
          <cell r="E183">
            <v>17.431375594568244</v>
          </cell>
        </row>
        <row r="184">
          <cell r="B184" t="str">
            <v>el.168</v>
          </cell>
          <cell r="C184" t="str">
            <v>CONECTORES HIERRO DE 5/8"</v>
          </cell>
          <cell r="D184" t="str">
            <v>u</v>
          </cell>
          <cell r="E184">
            <v>4.5656297534018462</v>
          </cell>
        </row>
        <row r="185">
          <cell r="B185" t="str">
            <v>el.169</v>
          </cell>
          <cell r="C185" t="str">
            <v>CONECTORES HIERRO DE 3/4"</v>
          </cell>
          <cell r="D185" t="str">
            <v>u</v>
          </cell>
          <cell r="E185">
            <v>5.0993856470027961</v>
          </cell>
        </row>
        <row r="186">
          <cell r="B186" t="str">
            <v>el.170</v>
          </cell>
          <cell r="C186" t="str">
            <v>CAJA CUADRADAS 10*10 N°20</v>
          </cell>
          <cell r="D186" t="str">
            <v>u</v>
          </cell>
          <cell r="E186">
            <v>24.103037574596645</v>
          </cell>
        </row>
        <row r="187">
          <cell r="B187" t="str">
            <v>el.172</v>
          </cell>
          <cell r="C187" t="str">
            <v>CAJA RECTANGULAR CH.20</v>
          </cell>
          <cell r="D187" t="str">
            <v>u</v>
          </cell>
          <cell r="E187">
            <v>12.373867919880286</v>
          </cell>
        </row>
        <row r="188">
          <cell r="B188" t="str">
            <v>el.173</v>
          </cell>
          <cell r="C188" t="str">
            <v>TUBO FLUORESCENTE 40 W</v>
          </cell>
          <cell r="D188" t="str">
            <v>u</v>
          </cell>
          <cell r="E188">
            <v>41.377166206724418</v>
          </cell>
        </row>
        <row r="189">
          <cell r="B189" t="str">
            <v>eq.001</v>
          </cell>
          <cell r="C189" t="str">
            <v>FORD CARGO 1317 (A PARTIR DE 03/06)</v>
          </cell>
          <cell r="D189" t="str">
            <v>u</v>
          </cell>
          <cell r="E189">
            <v>1358336.9449216411</v>
          </cell>
        </row>
        <row r="190">
          <cell r="B190" t="str">
            <v>eq.002</v>
          </cell>
          <cell r="C190" t="str">
            <v>EQUIPO VOLQUETE 6 M3 (A PARTIR DE 03/06)</v>
          </cell>
          <cell r="D190" t="str">
            <v>u</v>
          </cell>
          <cell r="E190">
            <v>255801.88022966139</v>
          </cell>
        </row>
        <row r="191">
          <cell r="B191" t="str">
            <v>eq.006</v>
          </cell>
          <cell r="C191" t="str">
            <v>GASOIL</v>
          </cell>
          <cell r="D191" t="str">
            <v>l</v>
          </cell>
          <cell r="E191">
            <v>13.929590326378248</v>
          </cell>
        </row>
        <row r="192">
          <cell r="B192" t="str">
            <v>eq.007</v>
          </cell>
          <cell r="C192" t="str">
            <v>RETROEXCAVADORA 87 H.P.</v>
          </cell>
          <cell r="D192" t="str">
            <v>u</v>
          </cell>
          <cell r="E192">
            <v>2542818.3674011058</v>
          </cell>
        </row>
        <row r="193">
          <cell r="B193" t="str">
            <v>eq.008</v>
          </cell>
          <cell r="C193" t="str">
            <v>RETROEXCAVADORA 87 H.P. (HS)</v>
          </cell>
          <cell r="D193" t="str">
            <v>h</v>
          </cell>
          <cell r="E193">
            <v>800.09730179870303</v>
          </cell>
        </row>
        <row r="194">
          <cell r="B194" t="str">
            <v>eq.009</v>
          </cell>
          <cell r="C194" t="str">
            <v>MOTONIVELADORA 180 H.P.</v>
          </cell>
          <cell r="D194" t="str">
            <v>u</v>
          </cell>
          <cell r="E194">
            <v>3528913.8159949263</v>
          </cell>
        </row>
        <row r="195">
          <cell r="B195" t="str">
            <v>eq.010</v>
          </cell>
          <cell r="C195" t="str">
            <v>MOTONIVELADORA (HS)</v>
          </cell>
          <cell r="D195" t="str">
            <v>h</v>
          </cell>
          <cell r="E195">
            <v>1177.5501066736117</v>
          </cell>
        </row>
        <row r="196">
          <cell r="B196" t="str">
            <v>eq.011</v>
          </cell>
          <cell r="C196" t="str">
            <v>CAMIÓN VOLCADOR 140 H.P.</v>
          </cell>
          <cell r="D196" t="str">
            <v>u</v>
          </cell>
          <cell r="E196">
            <v>2628443.2705128063</v>
          </cell>
        </row>
        <row r="197">
          <cell r="B197" t="str">
            <v>eq.012</v>
          </cell>
          <cell r="C197" t="str">
            <v>CAMIÓN VOLCADOR 140 H.P. (HS)</v>
          </cell>
          <cell r="D197" t="str">
            <v>h</v>
          </cell>
          <cell r="E197">
            <v>954.89973152464677</v>
          </cell>
        </row>
        <row r="198">
          <cell r="B198" t="str">
            <v>eq.013</v>
          </cell>
          <cell r="C198" t="str">
            <v>PALA CARGADORA 140 H.P.</v>
          </cell>
          <cell r="D198" t="str">
            <v>u</v>
          </cell>
          <cell r="E198">
            <v>3804985.3738642014</v>
          </cell>
        </row>
        <row r="199">
          <cell r="B199" t="str">
            <v>eq.014</v>
          </cell>
          <cell r="C199" t="str">
            <v>PALA CARGADORA 140 H.P.(HS)</v>
          </cell>
          <cell r="D199" t="str">
            <v>h</v>
          </cell>
          <cell r="E199">
            <v>1002.3597731390557</v>
          </cell>
        </row>
        <row r="200">
          <cell r="B200" t="str">
            <v>eq.015</v>
          </cell>
          <cell r="C200" t="str">
            <v>RODILLO NEUMÁTICO AUTOPROPULSADO 70 HP</v>
          </cell>
          <cell r="D200" t="str">
            <v>u</v>
          </cell>
          <cell r="E200">
            <v>1646754.5342335636</v>
          </cell>
        </row>
        <row r="201">
          <cell r="B201" t="str">
            <v>eq.016</v>
          </cell>
          <cell r="C201" t="str">
            <v>RODILLO NEUMÁTICO AUTOPROPULSADO 70 HP(HS)</v>
          </cell>
          <cell r="D201" t="str">
            <v>h</v>
          </cell>
          <cell r="E201">
            <v>538.9888392830602</v>
          </cell>
        </row>
        <row r="202">
          <cell r="B202" t="str">
            <v>eq.017</v>
          </cell>
          <cell r="C202" t="str">
            <v>VIBROCOMPACTADOR AUTOPROPULSADO 120 HP</v>
          </cell>
          <cell r="D202" t="str">
            <v>u</v>
          </cell>
          <cell r="E202">
            <v>4362692.3014369337</v>
          </cell>
        </row>
        <row r="203">
          <cell r="B203" t="str">
            <v>eq.018</v>
          </cell>
          <cell r="C203" t="str">
            <v>VIBROCOMPACTADOR AUTOPROPULSADO 120 HP (HS)</v>
          </cell>
          <cell r="D203" t="str">
            <v>h</v>
          </cell>
          <cell r="E203">
            <v>1018.6400686211613</v>
          </cell>
        </row>
        <row r="204">
          <cell r="B204" t="str">
            <v>eq.019</v>
          </cell>
          <cell r="C204" t="str">
            <v>CAMIÓN MIXER 5 M3   240 H.P.</v>
          </cell>
          <cell r="D204" t="str">
            <v>u</v>
          </cell>
          <cell r="E204">
            <v>3884510.0331937638</v>
          </cell>
        </row>
        <row r="205">
          <cell r="B205" t="str">
            <v>eq.020</v>
          </cell>
          <cell r="C205" t="str">
            <v>CAMIÓN MIXER 5 M3 240 H.P.(HS)</v>
          </cell>
          <cell r="D205" t="str">
            <v>h</v>
          </cell>
          <cell r="E205">
            <v>1385.5447924176219</v>
          </cell>
        </row>
        <row r="206">
          <cell r="B206" t="str">
            <v>eq.021</v>
          </cell>
          <cell r="C206" t="str">
            <v>PLANTA ELABORADORA DE HORMIGÓN 60 H.P.</v>
          </cell>
          <cell r="D206" t="str">
            <v>u</v>
          </cell>
          <cell r="E206">
            <v>1522306.3764025774</v>
          </cell>
        </row>
        <row r="207">
          <cell r="B207" t="str">
            <v>eq.022</v>
          </cell>
          <cell r="C207" t="str">
            <v>PLANTA ELEBORADORA DE HORMIGÓN 60 H.P. (HS)</v>
          </cell>
          <cell r="D207" t="str">
            <v>h</v>
          </cell>
          <cell r="E207">
            <v>496.07100294352961</v>
          </cell>
        </row>
        <row r="208">
          <cell r="B208" t="str">
            <v>eq.024</v>
          </cell>
          <cell r="C208" t="str">
            <v>TOPADORA D-7  200 H.P.</v>
          </cell>
          <cell r="D208" t="str">
            <v>u</v>
          </cell>
          <cell r="E208">
            <v>5001176.5281623974</v>
          </cell>
        </row>
        <row r="209">
          <cell r="B209" t="str">
            <v>eq.024b</v>
          </cell>
          <cell r="C209" t="str">
            <v>TOPADORA CAT D7R SERIE II - 240 HP - HOJA 7SU - RIPPER MULTIVASTAGO</v>
          </cell>
          <cell r="D209" t="str">
            <v>u</v>
          </cell>
          <cell r="E209">
            <v>10475807.938563833</v>
          </cell>
        </row>
        <row r="210">
          <cell r="B210" t="str">
            <v>eq.025</v>
          </cell>
          <cell r="C210" t="str">
            <v>TOPADORA D-7  200 H.P.(HS)</v>
          </cell>
          <cell r="D210" t="str">
            <v>h</v>
          </cell>
          <cell r="E210">
            <v>1316.7737785488505</v>
          </cell>
        </row>
        <row r="211">
          <cell r="B211" t="str">
            <v>eq.026</v>
          </cell>
          <cell r="C211" t="str">
            <v>ASERRADORA PAVIMENTO TARGET MINICOM II 13,5 HP</v>
          </cell>
          <cell r="D211" t="str">
            <v>u</v>
          </cell>
          <cell r="E211">
            <v>60228.383130749193</v>
          </cell>
        </row>
        <row r="212">
          <cell r="B212" t="str">
            <v>eq.028</v>
          </cell>
          <cell r="C212" t="str">
            <v>BOMBA A EXPLOSIÓN 5 H. P. HONDA WB 30 XT</v>
          </cell>
          <cell r="D212" t="str">
            <v>u</v>
          </cell>
          <cell r="E212">
            <v>11791.639777152337</v>
          </cell>
        </row>
        <row r="213">
          <cell r="B213" t="str">
            <v>eq.030</v>
          </cell>
          <cell r="C213" t="str">
            <v>CAMIÓN CON ACOPLADO 15M3 312 H.P.</v>
          </cell>
          <cell r="D213" t="str">
            <v>u</v>
          </cell>
          <cell r="E213">
            <v>4248397.526305682</v>
          </cell>
        </row>
        <row r="214">
          <cell r="B214" t="str">
            <v>eq.031</v>
          </cell>
          <cell r="C214" t="str">
            <v xml:space="preserve">ACOPLADO VOLCADOR BILATERAL S/CUBIERTAS </v>
          </cell>
          <cell r="D214" t="str">
            <v>u</v>
          </cell>
          <cell r="E214">
            <v>578813.7112401328</v>
          </cell>
        </row>
        <row r="215">
          <cell r="B215" t="str">
            <v>eq.041</v>
          </cell>
          <cell r="C215" t="str">
            <v>PLANCHA VIBRADORA A EXPLOSIÓN 5 H.P. WACKER WP 2050R</v>
          </cell>
          <cell r="D215" t="str">
            <v>u</v>
          </cell>
          <cell r="E215">
            <v>57021.910729916468</v>
          </cell>
        </row>
        <row r="216">
          <cell r="B216" t="str">
            <v>eq.044</v>
          </cell>
          <cell r="C216" t="str">
            <v>REGLA VIBRADORA 5 H.P. WACKER 6,8 MTS</v>
          </cell>
          <cell r="D216" t="str">
            <v>u</v>
          </cell>
          <cell r="E216">
            <v>162231.0962403256</v>
          </cell>
        </row>
        <row r="217">
          <cell r="B217" t="str">
            <v>eq.048</v>
          </cell>
          <cell r="C217" t="str">
            <v>RODILLO NEUMÁTICO DE ARRASTRE</v>
          </cell>
          <cell r="D217" t="str">
            <v>u</v>
          </cell>
          <cell r="E217">
            <v>428353.8455660083</v>
          </cell>
        </row>
        <row r="218">
          <cell r="B218" t="str">
            <v>eq.050</v>
          </cell>
          <cell r="C218" t="str">
            <v>RODILLO PATA DE CABRA DE ARRASTRE</v>
          </cell>
          <cell r="D218" t="str">
            <v>u</v>
          </cell>
          <cell r="E218">
            <v>278260.50679428404</v>
          </cell>
        </row>
        <row r="219">
          <cell r="B219" t="str">
            <v>eq.052</v>
          </cell>
          <cell r="C219" t="str">
            <v>RODILLO VIBRADOR DE ARRASTRE 60 H.P.</v>
          </cell>
          <cell r="D219" t="str">
            <v>u</v>
          </cell>
          <cell r="E219">
            <v>315361.60013627342</v>
          </cell>
        </row>
        <row r="220">
          <cell r="B220" t="str">
            <v>eq.055</v>
          </cell>
          <cell r="C220" t="str">
            <v>TANQUE ACOPLADO 10000 LITROS (A PARTIR DE 05/06)</v>
          </cell>
          <cell r="D220" t="str">
            <v>u</v>
          </cell>
          <cell r="E220">
            <v>205580.81523045729</v>
          </cell>
        </row>
        <row r="221">
          <cell r="B221" t="str">
            <v>eq.058</v>
          </cell>
          <cell r="C221" t="str">
            <v>TRACTOR ENGOMADO 120 H.P. JHON DEERE</v>
          </cell>
          <cell r="D221" t="str">
            <v>u</v>
          </cell>
          <cell r="E221">
            <v>1982951.7823200251</v>
          </cell>
        </row>
        <row r="222">
          <cell r="B222" t="str">
            <v>eq.060</v>
          </cell>
          <cell r="C222" t="str">
            <v>VIBRADOR INMERSIÓN A NAFTA 4 H.P. WACKER A3000</v>
          </cell>
          <cell r="D222" t="str">
            <v>u</v>
          </cell>
          <cell r="E222">
            <v>39259.461314300795</v>
          </cell>
        </row>
        <row r="223">
          <cell r="B223" t="str">
            <v>eq.062</v>
          </cell>
          <cell r="C223" t="str">
            <v>MARTILLO NEUMÁTICO COMPLETO (MN+3PE+JM)</v>
          </cell>
          <cell r="D223" t="str">
            <v>u</v>
          </cell>
          <cell r="E223">
            <v>49107.210108614905</v>
          </cell>
        </row>
        <row r="224">
          <cell r="B224" t="str">
            <v>eq.066</v>
          </cell>
          <cell r="C224" t="str">
            <v>MOTOCOMPRESOR TIPO P185 WR</v>
          </cell>
          <cell r="D224" t="str">
            <v>u</v>
          </cell>
          <cell r="E224">
            <v>398884.2622752543</v>
          </cell>
        </row>
        <row r="225">
          <cell r="B225" t="str">
            <v>eq.070</v>
          </cell>
          <cell r="C225" t="str">
            <v>EQUIPO REGADOR DE AGUA  CAP. 6000 LT</v>
          </cell>
          <cell r="D225" t="str">
            <v>u</v>
          </cell>
          <cell r="E225">
            <v>308416.42926687782</v>
          </cell>
        </row>
        <row r="226">
          <cell r="B226" t="str">
            <v>eq.072</v>
          </cell>
          <cell r="C226" t="str">
            <v>EQUIPO REGADOR DE ASFALTO CAP 6600 LT</v>
          </cell>
          <cell r="D226" t="str">
            <v>u</v>
          </cell>
          <cell r="E226">
            <v>759217.65947844496</v>
          </cell>
        </row>
        <row r="227">
          <cell r="B227" t="str">
            <v>eq.074</v>
          </cell>
          <cell r="C227" t="str">
            <v>BARREDORA SOPLADORA</v>
          </cell>
          <cell r="D227" t="str">
            <v>u</v>
          </cell>
          <cell r="E227">
            <v>551439.78797814064</v>
          </cell>
        </row>
        <row r="228">
          <cell r="B228" t="str">
            <v>eq.076</v>
          </cell>
          <cell r="C228" t="str">
            <v>COMPACTADORA DE SUELO RODILLO LISO 145 HP CS 533 D</v>
          </cell>
          <cell r="D228" t="str">
            <v>u</v>
          </cell>
          <cell r="E228">
            <v>2532028.9632908734</v>
          </cell>
        </row>
        <row r="229">
          <cell r="B229" t="str">
            <v>eq.078</v>
          </cell>
          <cell r="C229" t="str">
            <v>CAMIONETA (MOTOR 3.0) PICK UP CABINA SIMPLE TRACK 4X2</v>
          </cell>
          <cell r="D229" t="str">
            <v>u</v>
          </cell>
          <cell r="E229">
            <v>514530.77369903494</v>
          </cell>
        </row>
        <row r="230">
          <cell r="B230" t="str">
            <v>eq.080</v>
          </cell>
          <cell r="C230" t="str">
            <v>NAFTA SUPER</v>
          </cell>
          <cell r="D230" t="str">
            <v>l</v>
          </cell>
          <cell r="E230">
            <v>15.606177494936698</v>
          </cell>
        </row>
        <row r="231">
          <cell r="B231" t="str">
            <v>eq.082</v>
          </cell>
          <cell r="C231" t="str">
            <v>RASTRA DE DISCO TERRAMEC</v>
          </cell>
          <cell r="D231" t="str">
            <v>u</v>
          </cell>
          <cell r="E231">
            <v>429642.67241598165</v>
          </cell>
        </row>
        <row r="232">
          <cell r="B232" t="str">
            <v>eq.086</v>
          </cell>
          <cell r="C232" t="str">
            <v>VIBRADOR DE PLACA WAKER BPS</v>
          </cell>
          <cell r="D232" t="str">
            <v>u</v>
          </cell>
          <cell r="E232">
            <v>95027.039386726654</v>
          </cell>
        </row>
        <row r="233">
          <cell r="B233" t="str">
            <v>eq.089</v>
          </cell>
          <cell r="C233" t="str">
            <v>PLANTA DE ASFALTO 80 TN/H C/FILTRO DE MANGA MODELO UACF 15 P-1</v>
          </cell>
          <cell r="D233" t="str">
            <v>u</v>
          </cell>
          <cell r="E233">
            <v>15394423.613116801</v>
          </cell>
        </row>
        <row r="234">
          <cell r="B234" t="str">
            <v>eq.090</v>
          </cell>
          <cell r="C234" t="str">
            <v>GRÚA HIDRÁULICA AMCO VEBA</v>
          </cell>
          <cell r="D234" t="str">
            <v>u</v>
          </cell>
          <cell r="E234">
            <v>554181.42577885231</v>
          </cell>
        </row>
        <row r="235">
          <cell r="B235" t="str">
            <v>eq.100</v>
          </cell>
          <cell r="C235" t="str">
            <v>GRÚA HIDRÁULICA HIDROGRUBERT N 10000 - TM</v>
          </cell>
          <cell r="D235" t="str">
            <v>h</v>
          </cell>
          <cell r="E235">
            <v>753.78419961092948</v>
          </cell>
        </row>
        <row r="236">
          <cell r="B236" t="str">
            <v>eq.103</v>
          </cell>
          <cell r="C236" t="str">
            <v>TERMINADORA DE ASFALTO CIBER MODELO AF 5000</v>
          </cell>
          <cell r="D236" t="str">
            <v>u</v>
          </cell>
          <cell r="E236">
            <v>7065150.1307078507</v>
          </cell>
        </row>
        <row r="237">
          <cell r="B237" t="str">
            <v>eq.104</v>
          </cell>
          <cell r="C237" t="str">
            <v>RETROEXCAVADORA S/ORUGA 140 HP 0,80M3 (CAT 320)</v>
          </cell>
          <cell r="D237" t="str">
            <v>u</v>
          </cell>
          <cell r="E237">
            <v>3250327.8608777607</v>
          </cell>
        </row>
        <row r="238">
          <cell r="B238" t="str">
            <v>eq.105</v>
          </cell>
          <cell r="C238" t="str">
            <v>RETROEXCAVADORA S/ORUGA 140 HP 0,80M3 (CAT 320)(HS)</v>
          </cell>
          <cell r="D238" t="str">
            <v>h</v>
          </cell>
          <cell r="E238">
            <v>897.81681407901272</v>
          </cell>
        </row>
        <row r="239">
          <cell r="B239" t="str">
            <v>eq.106</v>
          </cell>
          <cell r="C239" t="str">
            <v>CAMIÓN M. BENZ 1218-42</v>
          </cell>
          <cell r="D239" t="str">
            <v>u</v>
          </cell>
          <cell r="E239">
            <v>1487812.4358786724</v>
          </cell>
        </row>
        <row r="240">
          <cell r="B240" t="str">
            <v>eq.107</v>
          </cell>
          <cell r="C240" t="str">
            <v>CAMIÓN M. BENZ 1620-45</v>
          </cell>
          <cell r="D240" t="str">
            <v>u</v>
          </cell>
          <cell r="E240">
            <v>1607380.2679573251</v>
          </cell>
        </row>
        <row r="241">
          <cell r="B241" t="str">
            <v>eq.108</v>
          </cell>
          <cell r="C241" t="str">
            <v>CUBIERTA 900X20 C/TACOS</v>
          </cell>
          <cell r="D241" t="str">
            <v>u</v>
          </cell>
          <cell r="E241">
            <v>11414.917732409232</v>
          </cell>
        </row>
        <row r="242">
          <cell r="B242" t="str">
            <v>eq.109</v>
          </cell>
          <cell r="C242" t="str">
            <v>CUBIERTA 1000X20 C/TACOS</v>
          </cell>
          <cell r="D242" t="str">
            <v>u</v>
          </cell>
          <cell r="E242">
            <v>12299.688126681272</v>
          </cell>
        </row>
        <row r="243">
          <cell r="B243" t="str">
            <v>eq.110</v>
          </cell>
          <cell r="C243" t="str">
            <v>CUBIERTA 1100X20 C/TACOS</v>
          </cell>
          <cell r="D243" t="str">
            <v>u</v>
          </cell>
          <cell r="E243">
            <v>12522.045705464901</v>
          </cell>
        </row>
        <row r="244">
          <cell r="B244" t="str">
            <v>eq.111</v>
          </cell>
          <cell r="C244" t="str">
            <v>EQUIPO ACOPLADO P/CAMION 1218-42</v>
          </cell>
          <cell r="D244" t="str">
            <v>u</v>
          </cell>
          <cell r="E244">
            <v>233681.20264201181</v>
          </cell>
        </row>
        <row r="245">
          <cell r="B245" t="str">
            <v>eq.112</v>
          </cell>
          <cell r="C245" t="str">
            <v>EQUIPO ACOPLADO P/CAMION 1620-45</v>
          </cell>
          <cell r="D245" t="str">
            <v>u</v>
          </cell>
          <cell r="E245">
            <v>223675.6173375537</v>
          </cell>
        </row>
        <row r="246">
          <cell r="B246" t="str">
            <v>eq.116</v>
          </cell>
          <cell r="C246" t="str">
            <v>EXCAVADORA S/ORUGA 138HP 1,4 M3 C/ZAP 700MM CAT 320 CL</v>
          </cell>
          <cell r="D246" t="str">
            <v>u</v>
          </cell>
          <cell r="E246">
            <v>3907038.0691839322</v>
          </cell>
        </row>
        <row r="247">
          <cell r="B247" t="str">
            <v>eq.120</v>
          </cell>
          <cell r="C247" t="str">
            <v>MANGUERA C/ACOPLE</v>
          </cell>
          <cell r="D247" t="str">
            <v>u</v>
          </cell>
          <cell r="E247">
            <v>3470.82359270298</v>
          </cell>
        </row>
        <row r="248">
          <cell r="B248" t="str">
            <v>eq.121</v>
          </cell>
          <cell r="C248" t="str">
            <v>PUNTA EXAGONAL</v>
          </cell>
          <cell r="D248" t="str">
            <v>u</v>
          </cell>
          <cell r="E248">
            <v>1315.6334228176588</v>
          </cell>
        </row>
        <row r="249">
          <cell r="B249" t="str">
            <v>eq.122</v>
          </cell>
          <cell r="C249" t="str">
            <v>MARTILLO NEUMATICO CETEC  INCOMPLETO</v>
          </cell>
          <cell r="D249" t="str">
            <v>u</v>
          </cell>
          <cell r="E249">
            <v>40556.751318916416</v>
          </cell>
        </row>
        <row r="250">
          <cell r="B250" t="str">
            <v>eq.123</v>
          </cell>
          <cell r="C250" t="str">
            <v>GRUPO ELECTROGENO OLYMPIAN GEP 250 KVA C/CABINA</v>
          </cell>
          <cell r="D250" t="str">
            <v>u</v>
          </cell>
          <cell r="E250">
            <v>887196.42619683605</v>
          </cell>
        </row>
        <row r="251">
          <cell r="B251" t="str">
            <v>eq.124</v>
          </cell>
          <cell r="C251" t="str">
            <v>GRUPO ELECTROGENO OLYMPIAN 300 KVA S/CABINA</v>
          </cell>
          <cell r="D251" t="str">
            <v>u</v>
          </cell>
          <cell r="E251">
            <v>1282826.9922291923</v>
          </cell>
        </row>
        <row r="252">
          <cell r="B252" t="str">
            <v>eq.125</v>
          </cell>
          <cell r="C252" t="str">
            <v>GRUPO ELECTROGENO OLYMPIAN GEP 275 KVA C/CABINA</v>
          </cell>
          <cell r="D252" t="str">
            <v>u</v>
          </cell>
          <cell r="E252">
            <v>929443.87506335217</v>
          </cell>
        </row>
        <row r="253">
          <cell r="B253" t="str">
            <v>eq.200</v>
          </cell>
          <cell r="C253" t="str">
            <v>MATAFUEGOS 5 KG TIPO ABC</v>
          </cell>
          <cell r="D253" t="str">
            <v>u</v>
          </cell>
          <cell r="E253">
            <v>2266.9558090294377</v>
          </cell>
        </row>
        <row r="254">
          <cell r="B254" t="str">
            <v>eq.300</v>
          </cell>
          <cell r="C254" t="str">
            <v>GASOIL A GRANEL</v>
          </cell>
          <cell r="D254" t="str">
            <v>l</v>
          </cell>
          <cell r="E254">
            <v>21.125451741967694</v>
          </cell>
        </row>
        <row r="255">
          <cell r="B255" t="str">
            <v>eq.301</v>
          </cell>
          <cell r="C255" t="str">
            <v>COMBUSTIBLE TIPO  IFO</v>
          </cell>
          <cell r="D255" t="str">
            <v>kg</v>
          </cell>
          <cell r="E255">
            <v>10.411527191999999</v>
          </cell>
        </row>
        <row r="256">
          <cell r="B256" t="str">
            <v>eq.901</v>
          </cell>
          <cell r="C256" t="str">
            <v>COMPACTADOR ASFALTO DOBLE RODILLO CAT CB434 D - 83 HP</v>
          </cell>
          <cell r="D256" t="str">
            <v>u</v>
          </cell>
          <cell r="E256">
            <v>2884165.4416293395</v>
          </cell>
        </row>
        <row r="257">
          <cell r="B257" t="str">
            <v>eq.902</v>
          </cell>
          <cell r="C257" t="str">
            <v>TOPADORA CAT D6R SERIE III - 185 HP - HOJA 6SU - RIPPER MULTIVASTAGO</v>
          </cell>
          <cell r="D257" t="str">
            <v>u</v>
          </cell>
          <cell r="E257">
            <v>6472603.8399356119</v>
          </cell>
        </row>
        <row r="258">
          <cell r="B258" t="str">
            <v>eq.976</v>
          </cell>
          <cell r="C258" t="str">
            <v>VIBROCOMPACTADOR S/NEUMÁTICO PATA DE CABRA 145HP CAT CP 533E</v>
          </cell>
          <cell r="D258" t="str">
            <v>u</v>
          </cell>
          <cell r="E258">
            <v>2599102.5782124861</v>
          </cell>
        </row>
        <row r="259">
          <cell r="B259" t="str">
            <v>fi.023</v>
          </cell>
          <cell r="C259" t="str">
            <v xml:space="preserve">TASA CARTERA GENERAL BNA </v>
          </cell>
          <cell r="D259" t="str">
            <v>%</v>
          </cell>
          <cell r="E259">
            <v>23.379601139601139</v>
          </cell>
        </row>
        <row r="260">
          <cell r="B260" t="str">
            <v>fi.024</v>
          </cell>
          <cell r="C260" t="str">
            <v>COTIZACIÓN DÓLAR PROMED. MENSUAL</v>
          </cell>
          <cell r="D260" t="str">
            <v>$</v>
          </cell>
          <cell r="E260">
            <v>16.035</v>
          </cell>
        </row>
        <row r="261">
          <cell r="B261" t="str">
            <v>fi.025</v>
          </cell>
          <cell r="C261" t="str">
            <v>TASA COMERC. Y FINANC. EQ. IMPORTADO</v>
          </cell>
          <cell r="D261" t="str">
            <v>%</v>
          </cell>
          <cell r="E261">
            <v>15.032839999999998</v>
          </cell>
        </row>
        <row r="262">
          <cell r="B262" t="str">
            <v>fi.026</v>
          </cell>
          <cell r="C262" t="str">
            <v>DERECHOS DE APROBACIÓN C.PROFES.</v>
          </cell>
          <cell r="D262" t="str">
            <v>u</v>
          </cell>
          <cell r="E262">
            <v>214.5</v>
          </cell>
        </row>
        <row r="263">
          <cell r="B263" t="str">
            <v>fi.027</v>
          </cell>
          <cell r="C263" t="str">
            <v xml:space="preserve">COPIA XEROX DE PLANOS </v>
          </cell>
          <cell r="D263" t="str">
            <v>m2</v>
          </cell>
          <cell r="E263">
            <v>75.628149523936287</v>
          </cell>
        </row>
        <row r="264">
          <cell r="B264" t="str">
            <v>fi.028</v>
          </cell>
          <cell r="C264" t="str">
            <v>SEGURO 1218-42($/AÑO)</v>
          </cell>
          <cell r="D264" t="str">
            <v>u</v>
          </cell>
          <cell r="E264">
            <v>19418.719025254504</v>
          </cell>
        </row>
        <row r="265">
          <cell r="B265" t="str">
            <v>fi.029</v>
          </cell>
          <cell r="C265" t="str">
            <v>SEGURO 1620-45($/AÑO)</v>
          </cell>
          <cell r="D265" t="str">
            <v>u</v>
          </cell>
          <cell r="E265">
            <v>21879.590367600005</v>
          </cell>
        </row>
        <row r="266">
          <cell r="B266" t="str">
            <v>fo.010</v>
          </cell>
          <cell r="C266" t="str">
            <v>ÁRBOLES PARA FORESTACIÓN - FRESNO</v>
          </cell>
          <cell r="D266" t="str">
            <v>u</v>
          </cell>
          <cell r="E266">
            <v>214.75081392436766</v>
          </cell>
        </row>
        <row r="267">
          <cell r="B267" t="str">
            <v>fo.020</v>
          </cell>
          <cell r="C267" t="str">
            <v>MANTILLO</v>
          </cell>
          <cell r="D267" t="str">
            <v>bolsa</v>
          </cell>
          <cell r="E267">
            <v>45.9</v>
          </cell>
        </row>
        <row r="268">
          <cell r="B268" t="str">
            <v>fo.030</v>
          </cell>
          <cell r="C268" t="str">
            <v>SEMILLA CESPED MEZCLA</v>
          </cell>
          <cell r="D268" t="str">
            <v>kg</v>
          </cell>
          <cell r="E268">
            <v>109.99999999999999</v>
          </cell>
        </row>
        <row r="269">
          <cell r="B269" t="str">
            <v>fo.035</v>
          </cell>
          <cell r="C269" t="str">
            <v>LAPACHO X 2,20 MTS</v>
          </cell>
          <cell r="D269" t="str">
            <v>u</v>
          </cell>
          <cell r="E269">
            <v>368.43008278066668</v>
          </cell>
        </row>
        <row r="270">
          <cell r="B270" t="str">
            <v>fo.040</v>
          </cell>
          <cell r="C270" t="str">
            <v>LIGUSTRUS AURIUS X 2.20 MTS</v>
          </cell>
          <cell r="D270" t="str">
            <v>u</v>
          </cell>
          <cell r="E270">
            <v>394.73684210526318</v>
          </cell>
        </row>
        <row r="271">
          <cell r="B271" t="str">
            <v>ga.005</v>
          </cell>
          <cell r="C271" t="str">
            <v>PEGAMENTO P/POLYGUARD 1 LITRO</v>
          </cell>
          <cell r="D271" t="str">
            <v>l</v>
          </cell>
          <cell r="E271">
            <v>533.93856562529561</v>
          </cell>
        </row>
        <row r="272">
          <cell r="B272" t="str">
            <v>ga.007</v>
          </cell>
          <cell r="C272" t="str">
            <v>POLYGUARD 5 CM X 25 M</v>
          </cell>
          <cell r="D272" t="str">
            <v>m</v>
          </cell>
          <cell r="E272">
            <v>21.289526531155243</v>
          </cell>
        </row>
        <row r="273">
          <cell r="B273" t="str">
            <v>ga.008</v>
          </cell>
          <cell r="C273" t="str">
            <v>SOMBRERETE CHAPA APROBADO DE 100 C/TORNILLOS</v>
          </cell>
          <cell r="D273" t="str">
            <v>u</v>
          </cell>
          <cell r="E273">
            <v>154.19198570413926</v>
          </cell>
        </row>
        <row r="274">
          <cell r="B274" t="str">
            <v>ga.009</v>
          </cell>
          <cell r="C274" t="str">
            <v>CURVA ARTICULADA CHAPA DIAMETRO 100 MM</v>
          </cell>
          <cell r="D274" t="str">
            <v>u</v>
          </cell>
          <cell r="E274">
            <v>42.596959171253225</v>
          </cell>
        </row>
        <row r="275">
          <cell r="B275" t="str">
            <v>ga.010</v>
          </cell>
          <cell r="C275" t="str">
            <v>CAÑO DE CHAPA GALVANIZADA</v>
          </cell>
          <cell r="D275" t="str">
            <v>m</v>
          </cell>
          <cell r="E275">
            <v>77.930414837199436</v>
          </cell>
        </row>
        <row r="276">
          <cell r="B276" t="str">
            <v>ga.011</v>
          </cell>
          <cell r="C276" t="str">
            <v>COMPONENTES EPOXI X 1/4LT.</v>
          </cell>
          <cell r="D276" t="str">
            <v>u</v>
          </cell>
          <cell r="E276">
            <v>128.11512655655699</v>
          </cell>
        </row>
        <row r="277">
          <cell r="B277" t="str">
            <v>ga.012</v>
          </cell>
          <cell r="C277" t="str">
            <v>CAÑO DE CHAPA GALVANIZADA D=150MM CH30</v>
          </cell>
          <cell r="D277" t="str">
            <v>m</v>
          </cell>
          <cell r="E277">
            <v>233.38248511216526</v>
          </cell>
        </row>
        <row r="278">
          <cell r="B278" t="str">
            <v>ga.020</v>
          </cell>
          <cell r="C278" t="str">
            <v>GABINETE MEDIDOR GAS</v>
          </cell>
          <cell r="D278" t="str">
            <v>u</v>
          </cell>
          <cell r="E278">
            <v>807.1262466929104</v>
          </cell>
        </row>
        <row r="279">
          <cell r="B279" t="str">
            <v>ga.113</v>
          </cell>
          <cell r="C279" t="str">
            <v>CALEFACTOR TB 3800 CALORIAS</v>
          </cell>
          <cell r="D279" t="str">
            <v>u</v>
          </cell>
          <cell r="E279">
            <v>3140.0568893347527</v>
          </cell>
        </row>
        <row r="280">
          <cell r="B280" t="str">
            <v>ga.114</v>
          </cell>
          <cell r="C280" t="str">
            <v>CALEFÓN 14 LITROS BLANCO</v>
          </cell>
          <cell r="D280" t="str">
            <v>u</v>
          </cell>
          <cell r="E280">
            <v>4363.1799265490481</v>
          </cell>
        </row>
        <row r="281">
          <cell r="B281" t="str">
            <v>ga.116</v>
          </cell>
          <cell r="C281" t="str">
            <v>COCINA 4 HORNALLAS</v>
          </cell>
          <cell r="D281" t="str">
            <v>u</v>
          </cell>
          <cell r="E281">
            <v>4662.7157235498007</v>
          </cell>
        </row>
        <row r="282">
          <cell r="B282" t="str">
            <v>ga.126</v>
          </cell>
          <cell r="C282" t="str">
            <v>REGULADOR Y FLEXIBLE P/GAS NATURAL</v>
          </cell>
          <cell r="D282" t="str">
            <v>u</v>
          </cell>
          <cell r="E282">
            <v>574.73378597772034</v>
          </cell>
        </row>
        <row r="283">
          <cell r="B283" t="str">
            <v>ga.137</v>
          </cell>
          <cell r="C283" t="str">
            <v>LLAVE P/GAS CROMADA 1/2"</v>
          </cell>
          <cell r="D283" t="str">
            <v>u</v>
          </cell>
          <cell r="E283">
            <v>240.83159701855237</v>
          </cell>
        </row>
        <row r="284">
          <cell r="B284" t="str">
            <v>ga.138</v>
          </cell>
          <cell r="C284" t="str">
            <v>LLAVE P/GAS CROMADA 3/4"</v>
          </cell>
          <cell r="D284" t="str">
            <v>u</v>
          </cell>
          <cell r="E284">
            <v>308.69546923675063</v>
          </cell>
        </row>
        <row r="285">
          <cell r="B285" t="str">
            <v>ga.150</v>
          </cell>
          <cell r="C285" t="str">
            <v>CAÑO EXTRUÍDO 19 MM</v>
          </cell>
          <cell r="D285" t="str">
            <v>m</v>
          </cell>
          <cell r="E285">
            <v>80.693482512586485</v>
          </cell>
        </row>
        <row r="286">
          <cell r="B286" t="str">
            <v>ga.151</v>
          </cell>
          <cell r="C286" t="str">
            <v>CAÑO EXTRUIDO 25 MM</v>
          </cell>
          <cell r="D286" t="str">
            <v>m</v>
          </cell>
          <cell r="E286">
            <v>115.46558514638596</v>
          </cell>
        </row>
        <row r="287">
          <cell r="B287" t="str">
            <v>ga.152</v>
          </cell>
          <cell r="C287" t="str">
            <v>CAÑO EPOXI 13 MM</v>
          </cell>
          <cell r="D287" t="str">
            <v>m</v>
          </cell>
          <cell r="E287">
            <v>69.238238813004784</v>
          </cell>
        </row>
        <row r="288">
          <cell r="B288" t="str">
            <v>ga.153</v>
          </cell>
          <cell r="C288" t="str">
            <v>CAÑO EPOXI 19 MM</v>
          </cell>
          <cell r="D288" t="str">
            <v>m</v>
          </cell>
          <cell r="E288">
            <v>78.648653142397748</v>
          </cell>
        </row>
        <row r="289">
          <cell r="B289" t="str">
            <v>ga.156</v>
          </cell>
          <cell r="C289" t="str">
            <v>CAÑO EPOXI 25 MM</v>
          </cell>
          <cell r="D289" t="str">
            <v>m</v>
          </cell>
          <cell r="E289">
            <v>111.63078545560862</v>
          </cell>
        </row>
        <row r="290">
          <cell r="B290" t="str">
            <v>ga.159</v>
          </cell>
          <cell r="C290" t="str">
            <v>CODO EPOXI 13 MM</v>
          </cell>
          <cell r="D290" t="str">
            <v>u</v>
          </cell>
          <cell r="E290">
            <v>17.158397405877956</v>
          </cell>
        </row>
        <row r="291">
          <cell r="B291" t="str">
            <v>ga.160</v>
          </cell>
          <cell r="C291" t="str">
            <v>CODO EPOXI 19 MM</v>
          </cell>
          <cell r="D291" t="str">
            <v>u</v>
          </cell>
          <cell r="E291">
            <v>21.043852132048062</v>
          </cell>
        </row>
        <row r="292">
          <cell r="B292" t="str">
            <v>ga.161</v>
          </cell>
          <cell r="C292" t="str">
            <v>CODO EPOXI 25 MM</v>
          </cell>
          <cell r="D292" t="str">
            <v>u</v>
          </cell>
          <cell r="E292">
            <v>44.589755386336407</v>
          </cell>
        </row>
        <row r="293">
          <cell r="B293" t="str">
            <v>ga.162</v>
          </cell>
          <cell r="C293" t="str">
            <v>LLAVE PASO GAS BRONCE 3/4"</v>
          </cell>
          <cell r="D293" t="str">
            <v>u</v>
          </cell>
          <cell r="E293">
            <v>293.75843256660607</v>
          </cell>
        </row>
        <row r="294">
          <cell r="B294" t="str">
            <v>ga.167</v>
          </cell>
          <cell r="C294" t="str">
            <v>NIPLES EPOXI DE 10 CM. 3/4    73022 L.T</v>
          </cell>
          <cell r="D294" t="str">
            <v>u</v>
          </cell>
          <cell r="E294">
            <v>9.6635036670818035</v>
          </cell>
        </row>
        <row r="295">
          <cell r="B295" t="str">
            <v>ga.168</v>
          </cell>
          <cell r="C295" t="str">
            <v>TEES RED. EPOXI 3/4"*1/2"     73235</v>
          </cell>
          <cell r="D295" t="str">
            <v>u</v>
          </cell>
          <cell r="E295">
            <v>32.360330492003925</v>
          </cell>
        </row>
        <row r="296">
          <cell r="B296" t="str">
            <v>ga.169</v>
          </cell>
          <cell r="C296" t="str">
            <v>TEE EPOXI 13 MM</v>
          </cell>
          <cell r="D296" t="str">
            <v>u</v>
          </cell>
          <cell r="E296">
            <v>24.090479680711969</v>
          </cell>
        </row>
        <row r="297">
          <cell r="B297" t="str">
            <v>ga.170</v>
          </cell>
          <cell r="C297" t="str">
            <v>TEE EPOXI 19 MM</v>
          </cell>
          <cell r="D297" t="str">
            <v>u</v>
          </cell>
          <cell r="E297">
            <v>38.290205777766793</v>
          </cell>
        </row>
        <row r="298">
          <cell r="B298" t="str">
            <v>ga.171</v>
          </cell>
          <cell r="C298" t="str">
            <v>TEE EPOXI 25 MM</v>
          </cell>
          <cell r="D298" t="str">
            <v>u</v>
          </cell>
          <cell r="E298">
            <v>51.924576350624619</v>
          </cell>
        </row>
        <row r="299">
          <cell r="B299" t="str">
            <v>ga.172</v>
          </cell>
          <cell r="C299" t="str">
            <v>POLYGUARD 660 DE 0,05 X 10 MTS.</v>
          </cell>
          <cell r="D299" t="str">
            <v>u</v>
          </cell>
          <cell r="E299">
            <v>126.79515069204912</v>
          </cell>
        </row>
        <row r="300">
          <cell r="B300" t="str">
            <v>ga.180</v>
          </cell>
          <cell r="C300" t="str">
            <v>BUJE REDUCCION EPOXI 3/4" X 1/2"</v>
          </cell>
          <cell r="D300" t="str">
            <v>u</v>
          </cell>
          <cell r="E300">
            <v>13.940861399393267</v>
          </cell>
        </row>
        <row r="301">
          <cell r="B301" t="str">
            <v>ga.190</v>
          </cell>
          <cell r="C301" t="str">
            <v>UNION DOBLE CONICA EPOXI 3/4"</v>
          </cell>
          <cell r="D301" t="str">
            <v>u</v>
          </cell>
          <cell r="E301">
            <v>71.981638362874122</v>
          </cell>
        </row>
        <row r="302">
          <cell r="B302" t="str">
            <v>ga.191</v>
          </cell>
          <cell r="C302" t="str">
            <v>UNION DOBLE CONICA EPOXI 1/2"</v>
          </cell>
          <cell r="D302" t="str">
            <v>u</v>
          </cell>
          <cell r="E302">
            <v>60.434064425137834</v>
          </cell>
        </row>
        <row r="303">
          <cell r="B303" t="str">
            <v>ga.195</v>
          </cell>
          <cell r="C303" t="str">
            <v>NIPLE EPOXI X 8 CM 1/2"</v>
          </cell>
          <cell r="D303" t="str">
            <v>u</v>
          </cell>
          <cell r="E303">
            <v>11.683770775265859</v>
          </cell>
        </row>
        <row r="304">
          <cell r="B304" t="str">
            <v>ga.200</v>
          </cell>
          <cell r="C304" t="str">
            <v>TAPON MACHO EPOXI 3/4"</v>
          </cell>
          <cell r="D304" t="str">
            <v>u</v>
          </cell>
          <cell r="E304">
            <v>17.324327133200239</v>
          </cell>
        </row>
        <row r="305">
          <cell r="B305" t="str">
            <v>ga.201</v>
          </cell>
          <cell r="C305" t="str">
            <v>TAPON MACHO EPOXI 1/2"</v>
          </cell>
          <cell r="D305" t="str">
            <v>u</v>
          </cell>
          <cell r="E305">
            <v>10.665923526377219</v>
          </cell>
        </row>
        <row r="306">
          <cell r="B306" t="str">
            <v>ga.209</v>
          </cell>
          <cell r="C306" t="str">
            <v>MALLA DE ADVERTENCIA  A= 150MM</v>
          </cell>
          <cell r="D306" t="str">
            <v>u</v>
          </cell>
          <cell r="E306">
            <v>4.3470686342349669</v>
          </cell>
        </row>
        <row r="307">
          <cell r="B307" t="str">
            <v>ga.210</v>
          </cell>
          <cell r="C307" t="str">
            <v>MALLA DE ADVERTENCIA A= 300MM</v>
          </cell>
          <cell r="D307" t="str">
            <v>u</v>
          </cell>
          <cell r="E307">
            <v>8.2533544536008474</v>
          </cell>
        </row>
        <row r="308">
          <cell r="B308" t="str">
            <v>ga.211</v>
          </cell>
          <cell r="C308" t="str">
            <v>CUPLA POLIET. E/F 25MM MEDIA DENSIDAD</v>
          </cell>
          <cell r="D308" t="str">
            <v>u</v>
          </cell>
          <cell r="E308">
            <v>81.544009525929411</v>
          </cell>
        </row>
        <row r="309">
          <cell r="B309" t="str">
            <v>ga.212</v>
          </cell>
          <cell r="C309" t="str">
            <v>TEE NORMAL PE E/F 50MMA</v>
          </cell>
          <cell r="D309" t="str">
            <v>u</v>
          </cell>
          <cell r="E309">
            <v>339.75126562376124</v>
          </cell>
        </row>
        <row r="310">
          <cell r="B310" t="str">
            <v>ga.213</v>
          </cell>
          <cell r="C310" t="str">
            <v>VÁLVULA SERVICIO PE E/F 63X25</v>
          </cell>
          <cell r="D310" t="str">
            <v>u</v>
          </cell>
          <cell r="E310">
            <v>349.70648967275338</v>
          </cell>
        </row>
        <row r="311">
          <cell r="B311" t="str">
            <v>ga.214</v>
          </cell>
          <cell r="C311" t="str">
            <v>CODO 90º PE E/F 90MM</v>
          </cell>
          <cell r="D311" t="str">
            <v>u</v>
          </cell>
          <cell r="E311">
            <v>735.24404113802541</v>
          </cell>
        </row>
        <row r="312">
          <cell r="B312" t="str">
            <v>ga.215</v>
          </cell>
          <cell r="C312" t="str">
            <v>VAINA PVC CURVA L 640MM</v>
          </cell>
          <cell r="D312" t="str">
            <v>u</v>
          </cell>
          <cell r="E312">
            <v>22.190461295836204</v>
          </cell>
        </row>
        <row r="313">
          <cell r="B313" t="str">
            <v>ga.216</v>
          </cell>
          <cell r="C313" t="str">
            <v>VAINA PVC RECTA L 320MM</v>
          </cell>
          <cell r="D313" t="str">
            <v>u</v>
          </cell>
          <cell r="E313">
            <v>13.020665563256326</v>
          </cell>
        </row>
        <row r="314">
          <cell r="B314" t="str">
            <v>ga.217</v>
          </cell>
          <cell r="C314" t="str">
            <v>GRIPPER P/GABINETE 3/4 X 25MM</v>
          </cell>
          <cell r="D314" t="str">
            <v>u</v>
          </cell>
          <cell r="E314">
            <v>55.500152086972363</v>
          </cell>
        </row>
        <row r="315">
          <cell r="B315" t="str">
            <v>gajo.161</v>
          </cell>
          <cell r="C315" t="str">
            <v>LLAVE PASO GAS BRONCE ½"</v>
          </cell>
          <cell r="D315" t="str">
            <v>u</v>
          </cell>
          <cell r="E315">
            <v>265.28015348893905</v>
          </cell>
        </row>
        <row r="316">
          <cell r="B316" t="str">
            <v>her.001</v>
          </cell>
          <cell r="C316" t="str">
            <v>HORMIGONERA 1HP 140LTS</v>
          </cell>
          <cell r="D316" t="str">
            <v>u</v>
          </cell>
          <cell r="E316">
            <v>8146.8418765046126</v>
          </cell>
        </row>
        <row r="317">
          <cell r="B317" t="str">
            <v>her.002</v>
          </cell>
          <cell r="C317" t="str">
            <v>PALA GHERARDI</v>
          </cell>
          <cell r="D317" t="str">
            <v>u</v>
          </cell>
          <cell r="E317">
            <v>819.96212582279554</v>
          </cell>
        </row>
        <row r="318">
          <cell r="B318" t="str">
            <v>her.003</v>
          </cell>
          <cell r="C318" t="str">
            <v>PICO GHERARDI</v>
          </cell>
          <cell r="D318" t="str">
            <v>u</v>
          </cell>
          <cell r="E318">
            <v>1182.7147860392836</v>
          </cell>
        </row>
        <row r="319">
          <cell r="B319" t="str">
            <v>her.004</v>
          </cell>
          <cell r="C319" t="str">
            <v>CABO PARA PICO</v>
          </cell>
          <cell r="D319" t="str">
            <v>u</v>
          </cell>
          <cell r="E319">
            <v>128.51721815520384</v>
          </cell>
        </row>
        <row r="320">
          <cell r="B320" t="str">
            <v>her.005</v>
          </cell>
          <cell r="C320" t="str">
            <v>CUCHARA GHERARDI</v>
          </cell>
          <cell r="D320" t="str">
            <v>u</v>
          </cell>
          <cell r="E320">
            <v>316.19492029725359</v>
          </cell>
        </row>
        <row r="321">
          <cell r="B321" t="str">
            <v>her.006</v>
          </cell>
          <cell r="C321" t="str">
            <v>BALDE PLASTICO</v>
          </cell>
          <cell r="D321" t="str">
            <v>u</v>
          </cell>
          <cell r="E321">
            <v>43.969863895847716</v>
          </cell>
        </row>
        <row r="322">
          <cell r="B322" t="str">
            <v>her.007</v>
          </cell>
          <cell r="C322" t="str">
            <v>CORTAHIERRO GHERARDI</v>
          </cell>
          <cell r="D322" t="str">
            <v>u</v>
          </cell>
          <cell r="E322">
            <v>138.07057442007908</v>
          </cell>
        </row>
        <row r="323">
          <cell r="B323" t="str">
            <v>her.008</v>
          </cell>
          <cell r="C323" t="str">
            <v>GUANTE DESC/JEAN</v>
          </cell>
          <cell r="D323" t="str">
            <v>u</v>
          </cell>
          <cell r="E323">
            <v>55.296415809250668</v>
          </cell>
        </row>
        <row r="324">
          <cell r="B324" t="str">
            <v>her.009</v>
          </cell>
          <cell r="C324" t="str">
            <v>CARRETILLA REFORZADA</v>
          </cell>
          <cell r="D324" t="str">
            <v>u</v>
          </cell>
          <cell r="E324">
            <v>2335.7435076043812</v>
          </cell>
        </row>
        <row r="325">
          <cell r="B325" t="str">
            <v>her.010</v>
          </cell>
          <cell r="C325" t="str">
            <v>CORTADORA DE HIERRO - DIÁM. 12 MM</v>
          </cell>
          <cell r="D325" t="str">
            <v>u</v>
          </cell>
          <cell r="E325">
            <v>3546.0519442984391</v>
          </cell>
        </row>
        <row r="326">
          <cell r="B326" t="str">
            <v>her.011</v>
          </cell>
          <cell r="C326" t="str">
            <v>CORTADORA DE HIERRO - DIÁM. 20 MM</v>
          </cell>
          <cell r="D326" t="str">
            <v>u</v>
          </cell>
          <cell r="E326">
            <v>5575.7160052911495</v>
          </cell>
        </row>
        <row r="327">
          <cell r="B327" t="str">
            <v>her.012</v>
          </cell>
          <cell r="C327" t="str">
            <v>DOBLADORA DE HIERRO 12MM (GRINFA)</v>
          </cell>
          <cell r="D327" t="str">
            <v>u</v>
          </cell>
          <cell r="E327">
            <v>296.66219077955503</v>
          </cell>
        </row>
        <row r="328">
          <cell r="B328" t="str">
            <v>la.001</v>
          </cell>
          <cell r="C328" t="str">
            <v>LADRILLO COMÚN DE 1RA.CALIDAD</v>
          </cell>
          <cell r="D328" t="str">
            <v>mil</v>
          </cell>
          <cell r="E328">
            <v>4388.6302299012541</v>
          </cell>
        </row>
        <row r="329">
          <cell r="B329" t="str">
            <v>la.002</v>
          </cell>
          <cell r="C329" t="str">
            <v>LADRILLO HUECO 8T  12X18X30</v>
          </cell>
          <cell r="D329" t="str">
            <v>u</v>
          </cell>
          <cell r="E329">
            <v>9.8580149204326837</v>
          </cell>
        </row>
        <row r="330">
          <cell r="B330" t="str">
            <v>la.003</v>
          </cell>
          <cell r="C330" t="str">
            <v>LADRILLO COMÚN DE 2DA.CALIDAD</v>
          </cell>
          <cell r="D330" t="str">
            <v>mil</v>
          </cell>
          <cell r="E330">
            <v>4277.761397990781</v>
          </cell>
        </row>
        <row r="331">
          <cell r="B331" t="str">
            <v>la.006</v>
          </cell>
          <cell r="C331" t="str">
            <v>LADRILLO HUECO 6T  8X18X30</v>
          </cell>
          <cell r="D331" t="str">
            <v>u</v>
          </cell>
          <cell r="E331">
            <v>7.669726732043932</v>
          </cell>
        </row>
        <row r="332">
          <cell r="B332" t="str">
            <v>la.007</v>
          </cell>
          <cell r="C332" t="str">
            <v>LADRILLO HUECO PORTANTE 12X18X30</v>
          </cell>
          <cell r="D332" t="str">
            <v>u</v>
          </cell>
          <cell r="E332">
            <v>11.967067823716492</v>
          </cell>
        </row>
        <row r="333">
          <cell r="B333" t="str">
            <v>la.008</v>
          </cell>
          <cell r="C333" t="str">
            <v>LADRILLO HUECO 9T 18X18X30</v>
          </cell>
          <cell r="D333" t="str">
            <v>u</v>
          </cell>
          <cell r="E333">
            <v>13.832411247245624</v>
          </cell>
        </row>
        <row r="334">
          <cell r="B334" t="str">
            <v>la.009</v>
          </cell>
          <cell r="C334" t="str">
            <v>LADRILLO HUECO PORTANTE 18X 18X30</v>
          </cell>
          <cell r="D334" t="str">
            <v>u</v>
          </cell>
          <cell r="E334">
            <v>14.118055096418733</v>
          </cell>
        </row>
        <row r="335">
          <cell r="B335" t="str">
            <v>la.010</v>
          </cell>
          <cell r="C335" t="str">
            <v>BOVEDILLA CERÁMICA PARA VIGUETAS 12,5X40X25</v>
          </cell>
          <cell r="D335" t="str">
            <v>u</v>
          </cell>
          <cell r="E335">
            <v>15.58935631626739</v>
          </cell>
        </row>
        <row r="336">
          <cell r="B336" t="str">
            <v>la.011</v>
          </cell>
          <cell r="C336" t="str">
            <v>BOVEDILLA CERÁMICA PARA VIGUETAS 9,5X40X25</v>
          </cell>
          <cell r="D336" t="str">
            <v>u</v>
          </cell>
          <cell r="E336">
            <v>13.270616870259129</v>
          </cell>
        </row>
        <row r="337">
          <cell r="B337" t="str">
            <v>la.012</v>
          </cell>
          <cell r="C337" t="str">
            <v>BOVEDILLA CERAMICA PARA VIGUETAS 16,5X40X25</v>
          </cell>
          <cell r="D337" t="str">
            <v>u</v>
          </cell>
          <cell r="E337">
            <v>30.9691829254906</v>
          </cell>
        </row>
        <row r="338">
          <cell r="B338" t="str">
            <v>la.014</v>
          </cell>
          <cell r="C338" t="str">
            <v>LADRILLO SELECCIONADO DE 1RA.</v>
          </cell>
          <cell r="D338" t="str">
            <v>mil</v>
          </cell>
          <cell r="E338">
            <v>5139.7903472759717</v>
          </cell>
        </row>
        <row r="339">
          <cell r="B339" t="str">
            <v>la.020</v>
          </cell>
          <cell r="C339" t="str">
            <v>LADRILLO SEMIVISTO</v>
          </cell>
          <cell r="D339" t="str">
            <v>mil</v>
          </cell>
          <cell r="E339">
            <v>5506.9182292242558</v>
          </cell>
        </row>
        <row r="340">
          <cell r="B340" t="str">
            <v>la.021</v>
          </cell>
          <cell r="C340" t="str">
            <v>LADRILLONES DE 2da COMUNES</v>
          </cell>
          <cell r="D340" t="str">
            <v>mil</v>
          </cell>
          <cell r="E340">
            <v>5791.3127437573721</v>
          </cell>
        </row>
        <row r="341">
          <cell r="B341" t="str">
            <v>la.023</v>
          </cell>
          <cell r="C341" t="str">
            <v>LADRILLOS FUNDIDOS</v>
          </cell>
          <cell r="D341" t="str">
            <v>mil</v>
          </cell>
          <cell r="E341">
            <v>4221.970642405262</v>
          </cell>
        </row>
        <row r="342">
          <cell r="B342" t="str">
            <v>li.001</v>
          </cell>
          <cell r="C342" t="str">
            <v>ADHESIVO P/PISO CERÁMICO</v>
          </cell>
          <cell r="D342" t="str">
            <v>kg</v>
          </cell>
          <cell r="E342">
            <v>4.7363477677072838</v>
          </cell>
        </row>
        <row r="343">
          <cell r="B343" t="str">
            <v>li.002</v>
          </cell>
          <cell r="C343" t="str">
            <v>PASTINA P/CERAMICOS BLANCA</v>
          </cell>
          <cell r="D343" t="str">
            <v>kg</v>
          </cell>
          <cell r="E343">
            <v>27.096436542418207</v>
          </cell>
        </row>
        <row r="344">
          <cell r="B344" t="str">
            <v>li.003</v>
          </cell>
          <cell r="C344" t="str">
            <v>PASTINA P/CERAMICOS COLOR</v>
          </cell>
          <cell r="D344" t="str">
            <v>kg</v>
          </cell>
          <cell r="E344">
            <v>41.198641151944571</v>
          </cell>
        </row>
        <row r="345">
          <cell r="B345" t="str">
            <v>li.004</v>
          </cell>
          <cell r="C345" t="str">
            <v>CAL HIDRATADA EN BOLSA</v>
          </cell>
          <cell r="D345" t="str">
            <v>kg</v>
          </cell>
          <cell r="E345">
            <v>3.8858755317619078</v>
          </cell>
        </row>
        <row r="346">
          <cell r="B346" t="str">
            <v>li.005</v>
          </cell>
          <cell r="C346" t="str">
            <v>CEMENTO BLANCO</v>
          </cell>
          <cell r="D346" t="str">
            <v>bolsa</v>
          </cell>
          <cell r="E346">
            <v>160.03363509799968</v>
          </cell>
        </row>
        <row r="347">
          <cell r="B347" t="str">
            <v>li.006</v>
          </cell>
          <cell r="C347" t="str">
            <v>CEMENTO PORTLAND</v>
          </cell>
          <cell r="D347" t="str">
            <v>kg</v>
          </cell>
          <cell r="E347">
            <v>5.4046420814244138</v>
          </cell>
        </row>
        <row r="348">
          <cell r="B348" t="str">
            <v>li.009</v>
          </cell>
          <cell r="C348" t="str">
            <v>YESO BLANCO</v>
          </cell>
          <cell r="D348" t="str">
            <v>kg</v>
          </cell>
          <cell r="E348">
            <v>9.8241089394999808</v>
          </cell>
        </row>
        <row r="349">
          <cell r="B349" t="str">
            <v>li.010</v>
          </cell>
          <cell r="C349" t="str">
            <v>FERRITE ROJO</v>
          </cell>
          <cell r="D349" t="str">
            <v>kg</v>
          </cell>
          <cell r="E349">
            <v>69.275059710978113</v>
          </cell>
        </row>
        <row r="350">
          <cell r="B350" t="str">
            <v>li.015</v>
          </cell>
          <cell r="C350" t="str">
            <v>PLASTIFICANTE X 1,5 LTS.</v>
          </cell>
          <cell r="D350" t="str">
            <v>u</v>
          </cell>
          <cell r="E350">
            <v>104.01262006967868</v>
          </cell>
        </row>
        <row r="351">
          <cell r="B351" t="str">
            <v>li.100</v>
          </cell>
          <cell r="C351" t="str">
            <v>CAL VIVA 10 KG</v>
          </cell>
          <cell r="D351" t="str">
            <v>u</v>
          </cell>
          <cell r="E351">
            <v>22.815230180132335</v>
          </cell>
        </row>
        <row r="352">
          <cell r="B352" t="str">
            <v>ma.001</v>
          </cell>
          <cell r="C352" t="str">
            <v>MADERA 1RA. PINO NACIONAL CEPILLADA</v>
          </cell>
          <cell r="D352" t="str">
            <v>m2</v>
          </cell>
          <cell r="E352">
            <v>218.83437027324501</v>
          </cell>
        </row>
        <row r="353">
          <cell r="B353" t="str">
            <v>ma.002</v>
          </cell>
          <cell r="C353" t="str">
            <v>TIRANTE PINO 3"X3" S/CEPILLAR</v>
          </cell>
          <cell r="D353" t="str">
            <v>m</v>
          </cell>
          <cell r="E353">
            <v>46.20852599008068</v>
          </cell>
        </row>
        <row r="354">
          <cell r="B354" t="str">
            <v>ma.003</v>
          </cell>
          <cell r="C354" t="str">
            <v>MADERA MACHIMBRADA PINO 1"X6"</v>
          </cell>
          <cell r="D354" t="str">
            <v>m2</v>
          </cell>
          <cell r="E354">
            <v>236.53539416631645</v>
          </cell>
        </row>
        <row r="355">
          <cell r="B355" t="str">
            <v>ma.004</v>
          </cell>
          <cell r="C355" t="str">
            <v>MADERA MACHIMBRADA PINO 3/4"</v>
          </cell>
          <cell r="D355" t="str">
            <v>m2</v>
          </cell>
          <cell r="E355">
            <v>184.9573291438806</v>
          </cell>
        </row>
        <row r="356">
          <cell r="B356" t="str">
            <v>ma.006</v>
          </cell>
          <cell r="C356" t="str">
            <v>MADERA 1RA. PINO NACIONAL S/CEPILLAR</v>
          </cell>
          <cell r="D356" t="str">
            <v>m2</v>
          </cell>
          <cell r="E356">
            <v>184.47710398516838</v>
          </cell>
        </row>
        <row r="357">
          <cell r="B357" t="str">
            <v>ma.007</v>
          </cell>
          <cell r="C357" t="str">
            <v>MADERA MACHIMBRADA PINO 1/2"</v>
          </cell>
          <cell r="D357" t="str">
            <v>m2</v>
          </cell>
          <cell r="E357">
            <v>121.07709342419751</v>
          </cell>
        </row>
        <row r="358">
          <cell r="B358" t="str">
            <v>ma.008</v>
          </cell>
          <cell r="C358" t="str">
            <v>ZOCALO PINO 7 CM</v>
          </cell>
          <cell r="D358" t="str">
            <v>m</v>
          </cell>
          <cell r="E358">
            <v>23.025350134200082</v>
          </cell>
        </row>
        <row r="359">
          <cell r="B359" t="str">
            <v>ma.010</v>
          </cell>
          <cell r="C359" t="str">
            <v>TIRANTE PINO 3X6"</v>
          </cell>
          <cell r="D359" t="str">
            <v>m</v>
          </cell>
          <cell r="E359">
            <v>113.23152455458923</v>
          </cell>
        </row>
        <row r="360">
          <cell r="B360" t="str">
            <v>ma.011</v>
          </cell>
          <cell r="C360" t="str">
            <v>FENÓLICOS 15 MM. (1,60 X 2,20 M)</v>
          </cell>
          <cell r="D360" t="str">
            <v>m2</v>
          </cell>
          <cell r="E360">
            <v>268.04067172212507</v>
          </cell>
        </row>
        <row r="361">
          <cell r="B361" t="str">
            <v>ma.012</v>
          </cell>
          <cell r="C361" t="str">
            <v>FENÓLICOS 18 MM. (1,60 X 2,20 M)</v>
          </cell>
          <cell r="D361" t="str">
            <v>m2</v>
          </cell>
          <cell r="E361">
            <v>381.2495810940631</v>
          </cell>
        </row>
        <row r="362">
          <cell r="B362" t="str">
            <v>ma.015</v>
          </cell>
          <cell r="C362" t="str">
            <v>LISTONES PINO 1X2"</v>
          </cell>
          <cell r="D362" t="str">
            <v>m</v>
          </cell>
          <cell r="E362">
            <v>11.114307788454379</v>
          </cell>
        </row>
        <row r="363">
          <cell r="B363" t="str">
            <v>ma.016</v>
          </cell>
          <cell r="C363" t="str">
            <v>MADERA DURA 11/2"X2" CEPILLADA</v>
          </cell>
          <cell r="D363" t="str">
            <v>m</v>
          </cell>
          <cell r="E363">
            <v>57.540537132770147</v>
          </cell>
        </row>
        <row r="364">
          <cell r="B364" t="str">
            <v>ma.017</v>
          </cell>
          <cell r="C364" t="str">
            <v xml:space="preserve">MADERA DURA 1 1/2" </v>
          </cell>
          <cell r="D364" t="str">
            <v>m2</v>
          </cell>
          <cell r="E364">
            <v>669.91534455190185</v>
          </cell>
        </row>
        <row r="365">
          <cell r="B365" t="str">
            <v>ma.018</v>
          </cell>
          <cell r="C365" t="str">
            <v>MADERA DURA 3"X3"</v>
          </cell>
          <cell r="D365" t="str">
            <v>m</v>
          </cell>
          <cell r="E365">
            <v>85.528137938965841</v>
          </cell>
        </row>
        <row r="366">
          <cell r="B366" t="str">
            <v>ma.020</v>
          </cell>
          <cell r="C366" t="str">
            <v>TIRANTE PINO 2X3"</v>
          </cell>
          <cell r="D366" t="str">
            <v>m</v>
          </cell>
          <cell r="E366">
            <v>38.399492581960367</v>
          </cell>
        </row>
        <row r="367">
          <cell r="B367" t="str">
            <v>ma.021</v>
          </cell>
          <cell r="C367" t="str">
            <v>POSTE DE QUEBRACHO ENTERO 2,40M</v>
          </cell>
          <cell r="D367" t="str">
            <v>u</v>
          </cell>
          <cell r="E367">
            <v>697.04321771080879</v>
          </cell>
        </row>
        <row r="368">
          <cell r="B368" t="str">
            <v>ma.022</v>
          </cell>
          <cell r="C368" t="str">
            <v>MEDIO  POSTE DE QUEBRACHO 2,20</v>
          </cell>
          <cell r="D368" t="str">
            <v>u</v>
          </cell>
          <cell r="E368">
            <v>346.21899921726526</v>
          </cell>
        </row>
        <row r="369">
          <cell r="B369" t="str">
            <v>ma.023</v>
          </cell>
          <cell r="C369" t="str">
            <v>VARILLONES DE 1,40 MTS.</v>
          </cell>
          <cell r="D369" t="str">
            <v>u</v>
          </cell>
          <cell r="E369">
            <v>21.452717032040326</v>
          </cell>
        </row>
        <row r="370">
          <cell r="B370" t="str">
            <v>ma.024</v>
          </cell>
          <cell r="C370" t="str">
            <v>VARILLAS DE 1,20 MTS.</v>
          </cell>
          <cell r="D370" t="str">
            <v>u</v>
          </cell>
          <cell r="E370">
            <v>18.393340791515993</v>
          </cell>
        </row>
        <row r="371">
          <cell r="B371" t="str">
            <v>ma.025</v>
          </cell>
          <cell r="C371" t="str">
            <v>TRANQUERAS 1,50 ALTOX6,00 ANCHO</v>
          </cell>
          <cell r="D371" t="str">
            <v>u</v>
          </cell>
          <cell r="E371">
            <v>13118.900622709505</v>
          </cell>
        </row>
        <row r="372">
          <cell r="B372" t="str">
            <v>ma.026</v>
          </cell>
          <cell r="C372" t="str">
            <v>TABLONES PINO 2"X15"</v>
          </cell>
          <cell r="D372" t="str">
            <v>m2</v>
          </cell>
          <cell r="E372">
            <v>546.29385420502376</v>
          </cell>
        </row>
        <row r="373">
          <cell r="B373" t="str">
            <v>ma.050</v>
          </cell>
          <cell r="C373" t="str">
            <v>HOJA EN MELAMINA COLOR BLANCO BASE AGLOMERADO 18 MM</v>
          </cell>
          <cell r="D373" t="str">
            <v>u</v>
          </cell>
          <cell r="E373">
            <v>1486.3820962311436</v>
          </cell>
        </row>
        <row r="374">
          <cell r="B374" t="str">
            <v>ma.051</v>
          </cell>
          <cell r="C374" t="str">
            <v>HOJA FIBROFACIL 12 MM  (1,83 X 2,60)</v>
          </cell>
          <cell r="D374" t="str">
            <v>u</v>
          </cell>
          <cell r="E374">
            <v>722.31156201558611</v>
          </cell>
        </row>
        <row r="375">
          <cell r="B375" t="str">
            <v>ma.052</v>
          </cell>
          <cell r="C375" t="str">
            <v>HOJA FIBROFACIL 4MM 1,83X2,60</v>
          </cell>
          <cell r="D375" t="str">
            <v>u</v>
          </cell>
          <cell r="E375">
            <v>88.691139748003238</v>
          </cell>
        </row>
        <row r="376">
          <cell r="B376" t="str">
            <v>ma.053</v>
          </cell>
          <cell r="C376" t="str">
            <v>TAPACANTO PREENCOLADO BLANCO</v>
          </cell>
          <cell r="D376" t="str">
            <v>m</v>
          </cell>
          <cell r="E376">
            <v>6.149272361959186</v>
          </cell>
        </row>
        <row r="377">
          <cell r="B377" t="str">
            <v>mo.001</v>
          </cell>
          <cell r="C377" t="str">
            <v>OFICIAL ESPECIALIZADO</v>
          </cell>
          <cell r="D377" t="str">
            <v>h</v>
          </cell>
          <cell r="E377">
            <v>140.37080763636365</v>
          </cell>
        </row>
        <row r="378">
          <cell r="B378" t="str">
            <v>mo.002</v>
          </cell>
          <cell r="C378" t="str">
            <v>OFICIAL</v>
          </cell>
          <cell r="D378" t="str">
            <v>h</v>
          </cell>
          <cell r="E378">
            <v>119.73867963636361</v>
          </cell>
        </row>
        <row r="379">
          <cell r="B379" t="str">
            <v>mo.003</v>
          </cell>
          <cell r="C379" t="str">
            <v>MEDIO OFICIAL</v>
          </cell>
          <cell r="D379" t="str">
            <v>h</v>
          </cell>
          <cell r="E379">
            <v>110.47766763636363</v>
          </cell>
        </row>
        <row r="380">
          <cell r="B380" t="str">
            <v>mo.004</v>
          </cell>
          <cell r="C380" t="str">
            <v>AYUDANTE</v>
          </cell>
          <cell r="D380" t="str">
            <v>h</v>
          </cell>
          <cell r="E380">
            <v>101.49018763636361</v>
          </cell>
        </row>
        <row r="381">
          <cell r="B381" t="str">
            <v>mo.005</v>
          </cell>
          <cell r="C381" t="str">
            <v>ADICIONAL P/ESPECIALIDAD</v>
          </cell>
          <cell r="D381" t="str">
            <v>h</v>
          </cell>
          <cell r="E381">
            <v>120.53322496969697</v>
          </cell>
        </row>
        <row r="382">
          <cell r="B382" t="str">
            <v>mo.006</v>
          </cell>
          <cell r="C382" t="str">
            <v>CUADRILLA TIPO UOCRA</v>
          </cell>
          <cell r="D382" t="str">
            <v>h</v>
          </cell>
          <cell r="E382">
            <v>109.92669603636367</v>
          </cell>
        </row>
        <row r="383">
          <cell r="B383" t="str">
            <v>mo.007</v>
          </cell>
          <cell r="C383" t="str">
            <v>CUADRILLA TIPO U.G.A.T.S.</v>
          </cell>
          <cell r="D383" t="str">
            <v>h</v>
          </cell>
          <cell r="E383">
            <v>127.54215683636359</v>
          </cell>
        </row>
        <row r="384">
          <cell r="B384" t="str">
            <v>mo.008</v>
          </cell>
          <cell r="C384" t="str">
            <v>CHOFER</v>
          </cell>
          <cell r="D384" t="str">
            <v>h</v>
          </cell>
          <cell r="E384">
            <v>140.37080763636365</v>
          </cell>
        </row>
        <row r="385">
          <cell r="B385" t="str">
            <v>pb.010</v>
          </cell>
          <cell r="C385" t="str">
            <v>CUERPO MOTORARG CFD 675/30  30H.P.</v>
          </cell>
          <cell r="D385" t="str">
            <v>u</v>
          </cell>
          <cell r="E385">
            <v>45566.35739664959</v>
          </cell>
        </row>
        <row r="386">
          <cell r="B386" t="str">
            <v>pb.020</v>
          </cell>
          <cell r="C386" t="str">
            <v>MOTOR MOTORARG S6 R4/30  30 H.P.</v>
          </cell>
          <cell r="D386" t="str">
            <v>u</v>
          </cell>
          <cell r="E386">
            <v>46657.245200023943</v>
          </cell>
        </row>
        <row r="387">
          <cell r="B387" t="str">
            <v>pb.030</v>
          </cell>
          <cell r="C387" t="str">
            <v>ARRANCADOR SUAVE WEG SSW-04.60 P/30H.P.</v>
          </cell>
          <cell r="D387" t="str">
            <v>u</v>
          </cell>
          <cell r="E387">
            <v>26780.208054485531</v>
          </cell>
        </row>
        <row r="388">
          <cell r="B388" t="str">
            <v>pb.040</v>
          </cell>
          <cell r="C388" t="str">
            <v>BOMBA DOSIVAC MILENIO 015 1.45 LTS/H</v>
          </cell>
          <cell r="D388" t="str">
            <v>u</v>
          </cell>
          <cell r="E388">
            <v>5066.196804072184</v>
          </cell>
        </row>
        <row r="389">
          <cell r="B389" t="str">
            <v>pb.050</v>
          </cell>
          <cell r="C389" t="str">
            <v>CABLE PIRELLI SINTENAX VIPER 3X35</v>
          </cell>
          <cell r="D389" t="str">
            <v>m</v>
          </cell>
          <cell r="E389">
            <v>304.87642223469959</v>
          </cell>
        </row>
        <row r="390">
          <cell r="B390" t="str">
            <v>pb.060</v>
          </cell>
          <cell r="C390" t="str">
            <v>CAÑO H°G° RYC 4"</v>
          </cell>
          <cell r="D390" t="str">
            <v>m</v>
          </cell>
          <cell r="E390">
            <v>1027.7703371236539</v>
          </cell>
        </row>
        <row r="391">
          <cell r="B391" t="str">
            <v>pb.070</v>
          </cell>
          <cell r="C391" t="str">
            <v>EQUIPO DE BOMBEO MOTORARG MODELO 625/7,5(BOMBA+MOTOR)</v>
          </cell>
          <cell r="D391" t="str">
            <v>u</v>
          </cell>
          <cell r="E391">
            <v>42670.301319509323</v>
          </cell>
        </row>
        <row r="392">
          <cell r="B392" t="str">
            <v>pb.080</v>
          </cell>
          <cell r="C392" t="str">
            <v>TABLERO DE ARRANQUE SUAVE 7,5 HP</v>
          </cell>
          <cell r="D392" t="str">
            <v>u</v>
          </cell>
          <cell r="E392">
            <v>33217.762330040365</v>
          </cell>
        </row>
        <row r="393">
          <cell r="B393" t="str">
            <v>pb.090</v>
          </cell>
          <cell r="C393" t="str">
            <v>TABLERO SUAVE STD. 30HP 380V</v>
          </cell>
          <cell r="D393" t="str">
            <v>u</v>
          </cell>
          <cell r="E393">
            <v>50637.069313537606</v>
          </cell>
        </row>
        <row r="394">
          <cell r="B394" t="str">
            <v>pb.100</v>
          </cell>
          <cell r="C394" t="str">
            <v>CAÑO CON COSTURA DE A°I° AISI 304 DE DIAM. 219,1X5,00MM</v>
          </cell>
          <cell r="D394" t="str">
            <v>m</v>
          </cell>
          <cell r="E394">
            <v>8974.8214646487631</v>
          </cell>
        </row>
        <row r="395">
          <cell r="B395" t="str">
            <v>pb.101</v>
          </cell>
          <cell r="C395" t="str">
            <v>CAÑO CON COSTURA DE A°I° AISI 304 DE DIAM. 273,1X5,00MM</v>
          </cell>
          <cell r="D395" t="str">
            <v>m</v>
          </cell>
          <cell r="E395">
            <v>11721.403521559816</v>
          </cell>
        </row>
        <row r="396">
          <cell r="B396" t="str">
            <v>pb.102</v>
          </cell>
          <cell r="C396" t="str">
            <v>CAÑO CON COSTURA DE A°I° AISI 304 DE DIAM. 323,8X5,00MM</v>
          </cell>
          <cell r="D396" t="str">
            <v>m</v>
          </cell>
          <cell r="E396">
            <v>11988.222477906835</v>
          </cell>
        </row>
        <row r="397">
          <cell r="B397" t="str">
            <v>pb.140</v>
          </cell>
          <cell r="C397" t="str">
            <v>BOMBA IMPULSORA DE AGUA 3/4 HP</v>
          </cell>
          <cell r="D397" t="str">
            <v>u</v>
          </cell>
          <cell r="E397">
            <v>4828.9664793531583</v>
          </cell>
        </row>
        <row r="398">
          <cell r="B398" t="str">
            <v>pi.002</v>
          </cell>
          <cell r="C398" t="str">
            <v>ACEITE DE LINO COCIDO 18L</v>
          </cell>
          <cell r="D398" t="str">
            <v>l</v>
          </cell>
          <cell r="E398">
            <v>51.70944383012943</v>
          </cell>
        </row>
        <row r="399">
          <cell r="B399" t="str">
            <v>pi.003</v>
          </cell>
          <cell r="C399" t="str">
            <v>AGUARRÁS</v>
          </cell>
          <cell r="D399" t="str">
            <v>l</v>
          </cell>
          <cell r="E399">
            <v>82.982621490636618</v>
          </cell>
        </row>
        <row r="400">
          <cell r="B400" t="str">
            <v>pi.004</v>
          </cell>
          <cell r="C400" t="str">
            <v>FONDO P/CHAPA GALVANIZADA TIPO GALVITE</v>
          </cell>
          <cell r="D400" t="str">
            <v>l</v>
          </cell>
          <cell r="E400">
            <v>258.26091670195916</v>
          </cell>
        </row>
        <row r="401">
          <cell r="B401" t="str">
            <v>pi.005</v>
          </cell>
          <cell r="C401" t="str">
            <v>ANTIÓXIDO ROJO PLATA X 4 LTS.</v>
          </cell>
          <cell r="D401" t="str">
            <v>u</v>
          </cell>
          <cell r="E401">
            <v>660.3232653202142</v>
          </cell>
        </row>
        <row r="402">
          <cell r="B402" t="str">
            <v>pi.006</v>
          </cell>
          <cell r="C402" t="str">
            <v xml:space="preserve">ANTIÓXIDO AL CROMATO </v>
          </cell>
          <cell r="D402" t="str">
            <v>l</v>
          </cell>
          <cell r="E402">
            <v>125.87512862830775</v>
          </cell>
        </row>
        <row r="403">
          <cell r="B403" t="str">
            <v>pi.010</v>
          </cell>
          <cell r="C403" t="str">
            <v>ESMALTE SINTETICO X 4 LTS BLANCO</v>
          </cell>
          <cell r="D403" t="str">
            <v>u</v>
          </cell>
          <cell r="E403">
            <v>694.37943279425133</v>
          </cell>
        </row>
        <row r="404">
          <cell r="B404" t="str">
            <v>pi.011</v>
          </cell>
          <cell r="C404" t="str">
            <v>ESMALTE SINTETICO VERDE X 4 LTS</v>
          </cell>
          <cell r="D404" t="str">
            <v>u</v>
          </cell>
          <cell r="E404">
            <v>671.84277543549831</v>
          </cell>
        </row>
        <row r="405">
          <cell r="B405" t="str">
            <v>pi.012</v>
          </cell>
          <cell r="C405" t="str">
            <v>PINTURA EPOXI AMARILLO</v>
          </cell>
          <cell r="D405" t="str">
            <v>l</v>
          </cell>
          <cell r="E405">
            <v>411.36884065698149</v>
          </cell>
        </row>
        <row r="406">
          <cell r="B406" t="str">
            <v>pi.015</v>
          </cell>
          <cell r="C406" t="str">
            <v>PINTURA AL LATEX ACRILICO P/CIELORRASOS</v>
          </cell>
          <cell r="D406" t="str">
            <v>l</v>
          </cell>
          <cell r="E406">
            <v>162.35769662563655</v>
          </cell>
        </row>
        <row r="407">
          <cell r="B407" t="str">
            <v>pi.016</v>
          </cell>
          <cell r="C407" t="str">
            <v>PINTURA AL AGUA BOLSA 4 KG</v>
          </cell>
          <cell r="D407" t="str">
            <v>u</v>
          </cell>
          <cell r="E407">
            <v>58.406761150647576</v>
          </cell>
        </row>
        <row r="408">
          <cell r="B408" t="str">
            <v>pi.017</v>
          </cell>
          <cell r="C408" t="str">
            <v>LATEX P/CANCHAS</v>
          </cell>
          <cell r="D408" t="str">
            <v>l</v>
          </cell>
          <cell r="E408">
            <v>177.22360159555495</v>
          </cell>
        </row>
        <row r="409">
          <cell r="B409" t="str">
            <v>pi.018</v>
          </cell>
          <cell r="C409" t="str">
            <v>PINTURA AL LATEX - LATA 20 LTS, EXTERIOR</v>
          </cell>
          <cell r="D409" t="str">
            <v>u</v>
          </cell>
          <cell r="E409">
            <v>1617.3619800025563</v>
          </cell>
        </row>
        <row r="410">
          <cell r="B410" t="str">
            <v>pi.019</v>
          </cell>
          <cell r="C410" t="str">
            <v>PINTURA ASFÁLTICA SECADO RAPIDO</v>
          </cell>
          <cell r="D410" t="str">
            <v>l</v>
          </cell>
          <cell r="E410">
            <v>41.840979976474102</v>
          </cell>
        </row>
        <row r="411">
          <cell r="B411" t="str">
            <v>pi.020</v>
          </cell>
          <cell r="C411" t="str">
            <v>ENDUÍDO PLÁSTICO</v>
          </cell>
          <cell r="D411" t="str">
            <v>l</v>
          </cell>
          <cell r="E411">
            <v>101.8367369113348</v>
          </cell>
        </row>
        <row r="412">
          <cell r="B412" t="str">
            <v>pi.022</v>
          </cell>
          <cell r="C412" t="str">
            <v>SALPICADO PLÁSTICO BLANCO TIPO IGAM</v>
          </cell>
          <cell r="D412" t="str">
            <v>kg</v>
          </cell>
          <cell r="E412">
            <v>11.838656662686663</v>
          </cell>
        </row>
        <row r="413">
          <cell r="B413" t="str">
            <v>pi.025</v>
          </cell>
          <cell r="C413" t="str">
            <v>BARNIZ SINTÉTICO</v>
          </cell>
          <cell r="D413" t="str">
            <v>l</v>
          </cell>
          <cell r="E413">
            <v>173.25100708683564</v>
          </cell>
        </row>
        <row r="414">
          <cell r="B414" t="str">
            <v>pi.030</v>
          </cell>
          <cell r="C414" t="str">
            <v>FIJADOR AL AGUA</v>
          </cell>
          <cell r="D414" t="str">
            <v>l</v>
          </cell>
          <cell r="E414">
            <v>97.057098401950768</v>
          </cell>
        </row>
        <row r="415">
          <cell r="B415" t="str">
            <v>pi.031</v>
          </cell>
          <cell r="C415" t="str">
            <v xml:space="preserve">PINTURA SILICONADAS P/LADRILLOS </v>
          </cell>
          <cell r="D415" t="str">
            <v>l</v>
          </cell>
          <cell r="E415">
            <v>145.52172774456906</v>
          </cell>
        </row>
        <row r="416">
          <cell r="B416" t="str">
            <v>pi.032</v>
          </cell>
          <cell r="C416" t="str">
            <v>THINNER</v>
          </cell>
          <cell r="D416" t="str">
            <v>l</v>
          </cell>
          <cell r="E416">
            <v>59.675110266502124</v>
          </cell>
        </row>
        <row r="417">
          <cell r="B417" t="str">
            <v>pi.033</v>
          </cell>
          <cell r="C417" t="str">
            <v>PAPEL LIJA MEDIANA</v>
          </cell>
          <cell r="D417" t="str">
            <v>u</v>
          </cell>
          <cell r="E417">
            <v>8.8668628931586166</v>
          </cell>
        </row>
        <row r="418">
          <cell r="B418" t="str">
            <v>pi.034</v>
          </cell>
          <cell r="C418" t="str">
            <v>ESMALTE SINTETICO  NEGRO 4L</v>
          </cell>
          <cell r="D418" t="str">
            <v>l</v>
          </cell>
          <cell r="E418">
            <v>131.70024875623974</v>
          </cell>
        </row>
        <row r="419">
          <cell r="B419" t="str">
            <v>pi.035</v>
          </cell>
          <cell r="C419" t="str">
            <v>VIRUTA DE ACERO FINA 300 GR</v>
          </cell>
          <cell r="D419" t="str">
            <v>u</v>
          </cell>
          <cell r="E419">
            <v>30.842627825454553</v>
          </cell>
        </row>
        <row r="420">
          <cell r="B420" t="str">
            <v>pi.037</v>
          </cell>
          <cell r="C420" t="str">
            <v>PINCEL DE CERDA SERIE 331 N° 30</v>
          </cell>
          <cell r="D420" t="str">
            <v>u</v>
          </cell>
          <cell r="E420">
            <v>77.096110230524204</v>
          </cell>
        </row>
        <row r="421">
          <cell r="B421" t="str">
            <v>pi.038</v>
          </cell>
          <cell r="C421" t="str">
            <v>PINCEL DE CERDA SERIE 331 N° 40</v>
          </cell>
          <cell r="D421" t="str">
            <v>u</v>
          </cell>
          <cell r="E421">
            <v>96.57896074923373</v>
          </cell>
        </row>
        <row r="422">
          <cell r="B422" t="str">
            <v>pi.039</v>
          </cell>
          <cell r="C422" t="str">
            <v>PICO HEXAGONAL LLUVIA GRUESA P/ PULVERIZAR</v>
          </cell>
          <cell r="D422" t="str">
            <v>u</v>
          </cell>
          <cell r="E422">
            <v>75.156200548457832</v>
          </cell>
        </row>
        <row r="423">
          <cell r="B423" t="str">
            <v>pi.040</v>
          </cell>
          <cell r="C423" t="str">
            <v>CUERO GRANDE PARA PULVERIZADOR</v>
          </cell>
          <cell r="D423" t="str">
            <v>u</v>
          </cell>
          <cell r="E423">
            <v>39.544091991041057</v>
          </cell>
        </row>
        <row r="424">
          <cell r="B424" t="str">
            <v>pi.041</v>
          </cell>
          <cell r="C424" t="str">
            <v>LATEX PARA PILETAS</v>
          </cell>
          <cell r="D424" t="str">
            <v>l</v>
          </cell>
          <cell r="E424">
            <v>117.96760945646989</v>
          </cell>
        </row>
        <row r="425">
          <cell r="B425" t="str">
            <v>pi.042</v>
          </cell>
          <cell r="C425" t="str">
            <v>PINTURA AL LATEX - LATA 20 LTS, INTERIOR</v>
          </cell>
          <cell r="D425" t="str">
            <v>u</v>
          </cell>
          <cell r="E425">
            <v>1496.3968017209436</v>
          </cell>
        </row>
        <row r="426">
          <cell r="B426" t="str">
            <v>pi.043</v>
          </cell>
          <cell r="C426" t="str">
            <v>PINTURA AL ACEITE 4LTS BLANCO SATINADO</v>
          </cell>
          <cell r="D426" t="str">
            <v>u</v>
          </cell>
          <cell r="E426">
            <v>707.26362693145086</v>
          </cell>
        </row>
        <row r="427">
          <cell r="B427" t="str">
            <v>pi.044</v>
          </cell>
          <cell r="C427" t="str">
            <v>PINTURA AL ACEITE 4LTS NEGRO SATINADO</v>
          </cell>
          <cell r="D427" t="str">
            <v>u</v>
          </cell>
          <cell r="E427">
            <v>692.57323630461246</v>
          </cell>
        </row>
        <row r="428">
          <cell r="B428" t="str">
            <v>pl.001</v>
          </cell>
          <cell r="C428" t="str">
            <v>PLACA DURLOCK 1.20MX2.40M  9,5MM</v>
          </cell>
          <cell r="D428" t="str">
            <v>u</v>
          </cell>
          <cell r="E428">
            <v>190.20053234556644</v>
          </cell>
        </row>
        <row r="429">
          <cell r="B429" t="str">
            <v>pl.002</v>
          </cell>
          <cell r="C429" t="str">
            <v>PLACA DURLOCK 1.20MX2.40M  12.50MM</v>
          </cell>
          <cell r="D429" t="str">
            <v>u</v>
          </cell>
          <cell r="E429">
            <v>149.19579600795399</v>
          </cell>
        </row>
        <row r="430">
          <cell r="B430" t="str">
            <v>pre.010</v>
          </cell>
          <cell r="C430" t="str">
            <v>POSTE INTERMEDIO X 3,05 M</v>
          </cell>
          <cell r="D430" t="str">
            <v>u</v>
          </cell>
          <cell r="E430">
            <v>291.89336075941094</v>
          </cell>
        </row>
        <row r="431">
          <cell r="B431" t="str">
            <v>pre.030</v>
          </cell>
          <cell r="C431" t="str">
            <v>POSTE ESQUINERO X 3,05 M</v>
          </cell>
          <cell r="D431" t="str">
            <v>u</v>
          </cell>
          <cell r="E431">
            <v>508.90992444044434</v>
          </cell>
        </row>
        <row r="432">
          <cell r="B432" t="str">
            <v>pre.040</v>
          </cell>
          <cell r="C432" t="str">
            <v>PILETA DE LAVAR H° PREMOLD. 70X55X30 S/ PATAS</v>
          </cell>
          <cell r="D432" t="str">
            <v>u</v>
          </cell>
          <cell r="E432">
            <v>588.33937557507704</v>
          </cell>
        </row>
        <row r="433">
          <cell r="B433" t="str">
            <v>pre.050</v>
          </cell>
          <cell r="C433" t="str">
            <v>CAMARA DE INSPEC. PREMOL. COMPL. 60X60X60</v>
          </cell>
          <cell r="D433" t="str">
            <v>u</v>
          </cell>
          <cell r="E433">
            <v>2163.4520366491638</v>
          </cell>
        </row>
        <row r="434">
          <cell r="B434" t="str">
            <v>pre.055</v>
          </cell>
          <cell r="C434" t="str">
            <v>CAMARA SEPTICA PREMOL. 540 LTS COMPLETA</v>
          </cell>
          <cell r="D434" t="str">
            <v>u</v>
          </cell>
          <cell r="E434">
            <v>2470.5207899747425</v>
          </cell>
        </row>
        <row r="435">
          <cell r="B435" t="str">
            <v>pre.100</v>
          </cell>
          <cell r="C435" t="str">
            <v>CAÑO DE Hº COMPRIMIDO DIÁM. 1M, LARGO UTIL 1,20M,PESO 1100KG/CAÑO</v>
          </cell>
          <cell r="D435" t="str">
            <v>u</v>
          </cell>
          <cell r="E435">
            <v>3736.9466178822404</v>
          </cell>
        </row>
        <row r="436">
          <cell r="B436" t="str">
            <v>ra.016</v>
          </cell>
          <cell r="C436" t="str">
            <v>CAÑO PEAD AGUA 20MM</v>
          </cell>
          <cell r="D436" t="str">
            <v>m</v>
          </cell>
          <cell r="E436">
            <v>13.012807982574012</v>
          </cell>
        </row>
        <row r="437">
          <cell r="B437" t="str">
            <v>ra.020</v>
          </cell>
          <cell r="C437" t="str">
            <v>CAÑO PEAD AGUA 63MM</v>
          </cell>
          <cell r="D437" t="str">
            <v>m</v>
          </cell>
          <cell r="E437">
            <v>53.073812731454403</v>
          </cell>
        </row>
        <row r="438">
          <cell r="B438" t="str">
            <v>ra.024</v>
          </cell>
          <cell r="C438" t="str">
            <v>CAÑO PEAD AGUA 75MM</v>
          </cell>
          <cell r="D438" t="str">
            <v>m</v>
          </cell>
          <cell r="E438">
            <v>88.385184490692154</v>
          </cell>
        </row>
        <row r="439">
          <cell r="B439" t="str">
            <v>ra.025</v>
          </cell>
          <cell r="C439" t="str">
            <v>CAÑO PEAD AGUA 90MM</v>
          </cell>
          <cell r="D439" t="str">
            <v>m</v>
          </cell>
          <cell r="E439">
            <v>128.27876803365345</v>
          </cell>
        </row>
        <row r="440">
          <cell r="B440" t="str">
            <v>ra.026</v>
          </cell>
          <cell r="C440" t="str">
            <v>CAÑO PEAD AGUA 110MM</v>
          </cell>
          <cell r="D440" t="str">
            <v>m</v>
          </cell>
          <cell r="E440">
            <v>188.02424171968369</v>
          </cell>
        </row>
        <row r="441">
          <cell r="B441" t="str">
            <v>ra.027</v>
          </cell>
          <cell r="C441" t="str">
            <v>CAÑO PEAD AGUA 160MM</v>
          </cell>
          <cell r="D441" t="str">
            <v>m</v>
          </cell>
          <cell r="E441">
            <v>185.42114483499623</v>
          </cell>
        </row>
        <row r="442">
          <cell r="B442" t="str">
            <v>ra.028</v>
          </cell>
          <cell r="C442" t="str">
            <v>CUPLA PEAD AGUA 63MM</v>
          </cell>
          <cell r="D442" t="str">
            <v>u</v>
          </cell>
          <cell r="E442">
            <v>105.97918943659016</v>
          </cell>
        </row>
        <row r="443">
          <cell r="B443" t="str">
            <v>ra.029</v>
          </cell>
          <cell r="C443" t="str">
            <v>CAÑO PEAD AGUA 225MM</v>
          </cell>
          <cell r="D443" t="str">
            <v>m</v>
          </cell>
          <cell r="E443">
            <v>272.64425333686677</v>
          </cell>
        </row>
        <row r="444">
          <cell r="B444" t="str">
            <v>ra.030</v>
          </cell>
          <cell r="C444" t="str">
            <v>CUPLA PEAD AGUA 75MM</v>
          </cell>
          <cell r="D444" t="str">
            <v>u</v>
          </cell>
          <cell r="E444">
            <v>159.74153897986741</v>
          </cell>
        </row>
        <row r="445">
          <cell r="B445" t="str">
            <v>ra.032</v>
          </cell>
          <cell r="C445" t="str">
            <v>TE NORMAL PEAD AGUA 63MM</v>
          </cell>
          <cell r="D445" t="str">
            <v>u</v>
          </cell>
          <cell r="E445">
            <v>426.21087639663551</v>
          </cell>
        </row>
        <row r="446">
          <cell r="B446" t="str">
            <v>ra.034</v>
          </cell>
          <cell r="C446" t="str">
            <v>VÁLVULA ESCLUSA DOBLE BRIDA H°D° 63MM</v>
          </cell>
          <cell r="D446" t="str">
            <v>u</v>
          </cell>
          <cell r="E446">
            <v>5037.5147838948405</v>
          </cell>
        </row>
        <row r="447">
          <cell r="B447" t="str">
            <v>ra.036</v>
          </cell>
          <cell r="C447" t="str">
            <v>ABRAZADERA DIÁMETRO 63MM CON RACORD DE 1/2"</v>
          </cell>
          <cell r="D447" t="str">
            <v>u</v>
          </cell>
          <cell r="E447">
            <v>348.82417761363786</v>
          </cell>
        </row>
        <row r="448">
          <cell r="B448" t="str">
            <v>ra.037</v>
          </cell>
          <cell r="C448" t="str">
            <v>ABRAZADERA DIÁM. 63MM CON RACORD DE 3/4"</v>
          </cell>
          <cell r="D448" t="str">
            <v>u</v>
          </cell>
          <cell r="E448">
            <v>332.31346530519596</v>
          </cell>
        </row>
        <row r="449">
          <cell r="B449" t="str">
            <v>ra.050</v>
          </cell>
          <cell r="C449" t="str">
            <v>TUBO PVC DIAM. 90MM CLASE 6</v>
          </cell>
          <cell r="D449" t="str">
            <v>m</v>
          </cell>
          <cell r="E449">
            <v>55.619930555555563</v>
          </cell>
        </row>
        <row r="450">
          <cell r="B450" t="str">
            <v>ra.051</v>
          </cell>
          <cell r="C450" t="str">
            <v>TUBO PVC DIAM. 110MM CLASE 6</v>
          </cell>
          <cell r="D450" t="str">
            <v>m</v>
          </cell>
          <cell r="E450">
            <v>78.052152777777792</v>
          </cell>
        </row>
        <row r="451">
          <cell r="B451" t="str">
            <v>ra.052</v>
          </cell>
          <cell r="C451" t="str">
            <v>TUBO PVC DIAM. 90MM CLASE 10</v>
          </cell>
          <cell r="D451" t="str">
            <v>m</v>
          </cell>
          <cell r="E451">
            <v>74.114374999999995</v>
          </cell>
        </row>
        <row r="452">
          <cell r="B452" t="str">
            <v>ra.053</v>
          </cell>
          <cell r="C452" t="str">
            <v>TUBO PVC DIAM. 110MM CLASE 10</v>
          </cell>
          <cell r="D452" t="str">
            <v>m</v>
          </cell>
          <cell r="E452">
            <v>106.61411458333335</v>
          </cell>
        </row>
        <row r="453">
          <cell r="B453" t="str">
            <v>ra.100</v>
          </cell>
          <cell r="C453" t="str">
            <v>TUBO PERFILADO HIDROPIPE DIÁM. 400</v>
          </cell>
          <cell r="D453" t="str">
            <v>m</v>
          </cell>
          <cell r="E453">
            <v>620.79176984285732</v>
          </cell>
        </row>
        <row r="454">
          <cell r="B454" t="str">
            <v>ra.101</v>
          </cell>
          <cell r="C454" t="str">
            <v>TUBO PERFILADO HIDROPIPE DIÁM. 520</v>
          </cell>
          <cell r="D454" t="str">
            <v>m</v>
          </cell>
          <cell r="E454">
            <v>677.69576646399366</v>
          </cell>
        </row>
        <row r="455">
          <cell r="B455" t="str">
            <v>ra.102</v>
          </cell>
          <cell r="C455" t="str">
            <v>TUBO PERFILADO HIDROPIPE DIÁM. 700</v>
          </cell>
          <cell r="D455" t="str">
            <v>m</v>
          </cell>
          <cell r="E455">
            <v>1136.1923499516581</v>
          </cell>
        </row>
        <row r="456">
          <cell r="B456" t="str">
            <v>ra.103</v>
          </cell>
          <cell r="C456" t="str">
            <v>TUBO PERFILADO HIDROPIPE DIÁM. 870</v>
          </cell>
          <cell r="D456" t="str">
            <v>m</v>
          </cell>
          <cell r="E456">
            <v>1382.2893667600324</v>
          </cell>
        </row>
        <row r="457">
          <cell r="B457" t="str">
            <v>ra.104</v>
          </cell>
          <cell r="C457" t="str">
            <v>TUBO PERFILADO HIDROPIPE DIÁM. 1100</v>
          </cell>
          <cell r="D457" t="str">
            <v>m</v>
          </cell>
          <cell r="E457">
            <v>1713.413700225562</v>
          </cell>
        </row>
        <row r="458">
          <cell r="B458" t="str">
            <v>ra.105</v>
          </cell>
          <cell r="C458" t="str">
            <v>TUBO PERFILADO HIDROPIPE DIÁM. 1250</v>
          </cell>
          <cell r="D458" t="str">
            <v>m</v>
          </cell>
          <cell r="E458">
            <v>2459.0047220450215</v>
          </cell>
        </row>
        <row r="459">
          <cell r="B459" t="str">
            <v>rc.010</v>
          </cell>
          <cell r="C459" t="str">
            <v>MARCO Y TAPA H°D° 85/90KG. SIST. ABISAGRADO</v>
          </cell>
          <cell r="D459" t="str">
            <v>u</v>
          </cell>
          <cell r="E459">
            <v>2197.943819466816</v>
          </cell>
        </row>
        <row r="460">
          <cell r="B460" t="str">
            <v>rc.020</v>
          </cell>
          <cell r="C460" t="str">
            <v>CAÑO PVC CLOACAL JE 160MM</v>
          </cell>
          <cell r="D460" t="str">
            <v>m</v>
          </cell>
          <cell r="E460">
            <v>201.63653743881957</v>
          </cell>
        </row>
        <row r="461">
          <cell r="B461" t="str">
            <v>re.005</v>
          </cell>
          <cell r="C461" t="str">
            <v>CRUCETA DE H°A° MN 157 (2,20 M) C/GANCHOS</v>
          </cell>
          <cell r="D461" t="str">
            <v>u</v>
          </cell>
          <cell r="E461">
            <v>9769.6664263285475</v>
          </cell>
        </row>
        <row r="462">
          <cell r="B462" t="str">
            <v>re.010</v>
          </cell>
          <cell r="C462" t="str">
            <v>CRUCETA DE Hº Aº SEPARADORA</v>
          </cell>
          <cell r="D462" t="str">
            <v>u</v>
          </cell>
          <cell r="E462">
            <v>10136.156054959418</v>
          </cell>
        </row>
        <row r="463">
          <cell r="B463" t="str">
            <v>re.015</v>
          </cell>
          <cell r="C463" t="str">
            <v>COLUMNA DE Hº Aº Vº DE 10,50/1000/3</v>
          </cell>
          <cell r="D463" t="str">
            <v>u</v>
          </cell>
          <cell r="E463">
            <v>40202.457818985415</v>
          </cell>
        </row>
        <row r="464">
          <cell r="B464" t="str">
            <v>re.020</v>
          </cell>
          <cell r="C464" t="str">
            <v>COLUMNA DE HºAºVº DE 9,5/900/3</v>
          </cell>
          <cell r="D464" t="str">
            <v>u</v>
          </cell>
          <cell r="E464">
            <v>34572.00337825359</v>
          </cell>
        </row>
        <row r="465">
          <cell r="B465" t="str">
            <v>re.025</v>
          </cell>
          <cell r="C465" t="str">
            <v>POSTE DE EUCALIPTUS CREOSOTADO 11 M</v>
          </cell>
          <cell r="D465" t="str">
            <v>u</v>
          </cell>
          <cell r="E465">
            <v>862.12500000000023</v>
          </cell>
        </row>
        <row r="466">
          <cell r="B466" t="str">
            <v>re.026</v>
          </cell>
          <cell r="C466" t="str">
            <v>POSTE EUCALIPTUS P/REDES ELECT. DE BAJA TENSIÓN(7,5 M) S/NORMAS EDESA</v>
          </cell>
          <cell r="D466" t="str">
            <v>u</v>
          </cell>
          <cell r="E466">
            <v>521.53469387755115</v>
          </cell>
        </row>
        <row r="467">
          <cell r="B467" t="str">
            <v>re.030</v>
          </cell>
          <cell r="C467" t="str">
            <v xml:space="preserve">DESCARGADOR ÓXIDO DE ZINC CON DESLIGADOR </v>
          </cell>
          <cell r="D467" t="str">
            <v>u</v>
          </cell>
          <cell r="E467">
            <v>1849.484767113468</v>
          </cell>
        </row>
        <row r="468">
          <cell r="B468" t="str">
            <v>re.035</v>
          </cell>
          <cell r="C468" t="str">
            <v>CABLE DE CU DESNUDO DE 50 MM² DE SECC.</v>
          </cell>
          <cell r="D468" t="str">
            <v>m</v>
          </cell>
          <cell r="E468">
            <v>203.05764446041024</v>
          </cell>
        </row>
        <row r="469">
          <cell r="B469" t="str">
            <v>re.040</v>
          </cell>
          <cell r="C469" t="str">
            <v>CONDUCTOR DESNUDO DE COBRE DE 16 MM²</v>
          </cell>
          <cell r="D469" t="str">
            <v>m</v>
          </cell>
          <cell r="E469">
            <v>62.436858775012574</v>
          </cell>
        </row>
        <row r="470">
          <cell r="B470" t="str">
            <v>re.043</v>
          </cell>
          <cell r="C470" t="str">
            <v>CABLE DE AL DESNUDO DE 50 MM² DE SECC.</v>
          </cell>
          <cell r="D470" t="str">
            <v>m</v>
          </cell>
          <cell r="E470">
            <v>30.449685474376466</v>
          </cell>
        </row>
        <row r="471">
          <cell r="B471" t="str">
            <v>re.045</v>
          </cell>
          <cell r="C471" t="str">
            <v>CONDUCTOR CU PREENSAMBLADO 3X95 + 1X50 M</v>
          </cell>
          <cell r="D471" t="str">
            <v>m</v>
          </cell>
          <cell r="E471">
            <v>194.68029063851739</v>
          </cell>
        </row>
        <row r="472">
          <cell r="B472" t="str">
            <v>re.050</v>
          </cell>
          <cell r="C472" t="str">
            <v>CONDUCTOR CU FORRADO 1 X 35 MM²</v>
          </cell>
          <cell r="D472" t="str">
            <v>m</v>
          </cell>
          <cell r="E472">
            <v>96.427487381254508</v>
          </cell>
        </row>
        <row r="473">
          <cell r="B473" t="str">
            <v>re.055</v>
          </cell>
          <cell r="C473" t="str">
            <v>CONDUCTOR PRERREUNIDO 4 X 10 MM²</v>
          </cell>
          <cell r="D473" t="str">
            <v>u</v>
          </cell>
          <cell r="E473">
            <v>119.88090006816527</v>
          </cell>
        </row>
        <row r="474">
          <cell r="B474" t="str">
            <v>re.060</v>
          </cell>
          <cell r="C474" t="str">
            <v>TRANSFORMADOR DE POTENCIA 13,2 KV, 315/0,4/0,231 KVA</v>
          </cell>
          <cell r="D474" t="str">
            <v>u</v>
          </cell>
          <cell r="E474">
            <v>206096.82249793762</v>
          </cell>
        </row>
        <row r="475">
          <cell r="B475" t="str">
            <v>re.065</v>
          </cell>
          <cell r="C475" t="str">
            <v>ARTEFACTO STRAND MB 70 CON SAP 250 W</v>
          </cell>
          <cell r="D475" t="str">
            <v>u</v>
          </cell>
          <cell r="E475">
            <v>4981.655849617985</v>
          </cell>
        </row>
        <row r="476">
          <cell r="B476" t="str">
            <v>re.070</v>
          </cell>
          <cell r="C476" t="str">
            <v>AISLADOR ORGÁNICO 13,2/33KV</v>
          </cell>
          <cell r="D476" t="str">
            <v>u</v>
          </cell>
          <cell r="E476">
            <v>288.2968257190908</v>
          </cell>
        </row>
        <row r="477">
          <cell r="B477" t="str">
            <v>re.075</v>
          </cell>
          <cell r="C477" t="str">
            <v>SECCIONADOR FUSIBLE XS</v>
          </cell>
          <cell r="D477" t="str">
            <v>u</v>
          </cell>
          <cell r="E477">
            <v>2402.2212025358499</v>
          </cell>
        </row>
        <row r="478">
          <cell r="B478" t="str">
            <v>re.080</v>
          </cell>
          <cell r="C478" t="str">
            <v>JABALINA TIPO COOPERWELD 1,50X3/4"</v>
          </cell>
          <cell r="D478" t="str">
            <v>u</v>
          </cell>
          <cell r="E478">
            <v>340.58993926385892</v>
          </cell>
        </row>
        <row r="479">
          <cell r="B479" t="str">
            <v>re.085</v>
          </cell>
          <cell r="C479" t="str">
            <v>CAJA DE DISTRIB POLYESTER CONJ. SECC. APR C/FUSIBLES SETA</v>
          </cell>
          <cell r="D479" t="str">
            <v>u</v>
          </cell>
          <cell r="E479">
            <v>252.32186734881728</v>
          </cell>
        </row>
        <row r="480">
          <cell r="B480" t="str">
            <v>re.090</v>
          </cell>
          <cell r="C480" t="str">
            <v>CAJAS DE DERIVACIÓN TRIFÁSICA RBT</v>
          </cell>
          <cell r="D480" t="str">
            <v>u</v>
          </cell>
          <cell r="E480">
            <v>3494.3984068011232</v>
          </cell>
        </row>
        <row r="481">
          <cell r="B481" t="str">
            <v>re.095</v>
          </cell>
          <cell r="C481" t="str">
            <v>GABINETE ESTANCO PVC 600X600X300 C/CERRAD. AºPº</v>
          </cell>
          <cell r="D481" t="str">
            <v>u</v>
          </cell>
          <cell r="E481">
            <v>3275.1551581201002</v>
          </cell>
        </row>
        <row r="482">
          <cell r="B482" t="str">
            <v>re.100</v>
          </cell>
          <cell r="C482" t="str">
            <v>JUEGO DE RETENCIÓN COMPLETO</v>
          </cell>
          <cell r="D482" t="str">
            <v>u</v>
          </cell>
          <cell r="E482">
            <v>1179.6664905552034</v>
          </cell>
        </row>
        <row r="483">
          <cell r="B483" t="str">
            <v>re.105</v>
          </cell>
          <cell r="C483" t="str">
            <v>JUEGO DE SUSPENSIÓN COMPLETO</v>
          </cell>
          <cell r="D483" t="str">
            <v>u</v>
          </cell>
          <cell r="E483">
            <v>2161.3146845067322</v>
          </cell>
        </row>
        <row r="484">
          <cell r="B484" t="str">
            <v>re.110</v>
          </cell>
          <cell r="C484" t="str">
            <v>MORSETO DE RETENCIÓN - GRAMPA PEINE</v>
          </cell>
          <cell r="D484" t="str">
            <v>gl</v>
          </cell>
          <cell r="E484">
            <v>22.721311941750869</v>
          </cell>
        </row>
        <row r="485">
          <cell r="B485" t="str">
            <v>re.115</v>
          </cell>
          <cell r="C485" t="str">
            <v>MORZA DE RETENCIÓN PKR 10</v>
          </cell>
          <cell r="D485" t="str">
            <v>u</v>
          </cell>
          <cell r="E485">
            <v>155.46626310064994</v>
          </cell>
        </row>
        <row r="486">
          <cell r="B486" t="str">
            <v>rg.004</v>
          </cell>
          <cell r="C486" t="str">
            <v>CUPLA E/F GAS PE80 50MM</v>
          </cell>
          <cell r="D486" t="str">
            <v>u</v>
          </cell>
          <cell r="E486">
            <v>116.29445675294019</v>
          </cell>
        </row>
        <row r="487">
          <cell r="B487" t="str">
            <v>rg.006</v>
          </cell>
          <cell r="C487" t="str">
            <v>CUPLA E/F GAS PE80 63MM</v>
          </cell>
          <cell r="D487" t="str">
            <v>u</v>
          </cell>
          <cell r="E487">
            <v>119.68167393991905</v>
          </cell>
        </row>
        <row r="488">
          <cell r="B488" t="str">
            <v>rg.008</v>
          </cell>
          <cell r="C488" t="str">
            <v xml:space="preserve">TUBO PEAD GAS 25MM 4BAR </v>
          </cell>
          <cell r="D488" t="str">
            <v>m</v>
          </cell>
          <cell r="E488">
            <v>14.886013031300845</v>
          </cell>
        </row>
        <row r="489">
          <cell r="B489" t="str">
            <v>rg.018</v>
          </cell>
          <cell r="C489" t="str">
            <v xml:space="preserve">TUBO PEAD GAS 50MM 4BAR </v>
          </cell>
          <cell r="D489" t="str">
            <v>m</v>
          </cell>
          <cell r="E489">
            <v>61.633430329220069</v>
          </cell>
        </row>
        <row r="490">
          <cell r="B490" t="str">
            <v>rg.020</v>
          </cell>
          <cell r="C490" t="str">
            <v xml:space="preserve">TUBO PEAD GAS 63MM 4BAR </v>
          </cell>
          <cell r="D490" t="str">
            <v>m</v>
          </cell>
          <cell r="E490">
            <v>97.09173706443282</v>
          </cell>
        </row>
        <row r="491">
          <cell r="B491" t="str">
            <v>rg.026</v>
          </cell>
          <cell r="C491" t="str">
            <v>TE NORMAL GAS E/F PE80 63MM</v>
          </cell>
          <cell r="D491" t="str">
            <v>u</v>
          </cell>
          <cell r="E491">
            <v>367.49468503663371</v>
          </cell>
        </row>
        <row r="492">
          <cell r="B492" t="str">
            <v>rg.028</v>
          </cell>
          <cell r="C492" t="str">
            <v>TOMA SERVICIO GAS E/F 63X25MM</v>
          </cell>
          <cell r="D492" t="str">
            <v>u</v>
          </cell>
          <cell r="E492">
            <v>238.86666745733024</v>
          </cell>
        </row>
        <row r="493">
          <cell r="B493" t="str">
            <v>rg.030</v>
          </cell>
          <cell r="C493" t="str">
            <v>TOMA SERVICIO GAS E/F 50X25MM</v>
          </cell>
          <cell r="D493" t="str">
            <v>u</v>
          </cell>
          <cell r="E493">
            <v>236.26440196708754</v>
          </cell>
        </row>
        <row r="494">
          <cell r="B494" t="str">
            <v>rv.010</v>
          </cell>
          <cell r="C494" t="str">
            <v>ADOQUINES PARA PAVIMENTO 8 CM</v>
          </cell>
          <cell r="D494" t="str">
            <v>m2</v>
          </cell>
          <cell r="E494">
            <v>195.39666890055483</v>
          </cell>
        </row>
        <row r="495">
          <cell r="B495" t="str">
            <v>rv.016</v>
          </cell>
          <cell r="C495" t="str">
            <v>GAVION DE 4,00 X 1,00 X 1,00 MTS.</v>
          </cell>
          <cell r="D495" t="str">
            <v>u</v>
          </cell>
          <cell r="E495">
            <v>2061.4783810091449</v>
          </cell>
        </row>
        <row r="496">
          <cell r="B496" t="str">
            <v>rv.017</v>
          </cell>
          <cell r="C496" t="str">
            <v>GAVION DE 4,00 X 1,50 X 1,00 MTS.</v>
          </cell>
          <cell r="D496" t="str">
            <v>u</v>
          </cell>
          <cell r="E496">
            <v>2728.0222860544791</v>
          </cell>
        </row>
        <row r="497">
          <cell r="B497" t="str">
            <v>rv.018</v>
          </cell>
          <cell r="C497" t="str">
            <v>GAVION DE 4,00 X 2,00 X 1,00 MTS.</v>
          </cell>
          <cell r="D497" t="str">
            <v>u</v>
          </cell>
          <cell r="E497">
            <v>3294.6302227077445</v>
          </cell>
        </row>
        <row r="498">
          <cell r="B498" t="str">
            <v>rv.019</v>
          </cell>
          <cell r="C498" t="str">
            <v>COLCHONETAS DE 4,00 X 2,00 X 0,17 MTS.</v>
          </cell>
          <cell r="D498" t="str">
            <v>u</v>
          </cell>
          <cell r="E498">
            <v>1347.8199756485542</v>
          </cell>
        </row>
        <row r="499">
          <cell r="B499" t="str">
            <v>rv.020</v>
          </cell>
          <cell r="C499" t="str">
            <v>MALLA GEOTEXTIL 150 GRS./M2</v>
          </cell>
          <cell r="D499" t="str">
            <v>m2</v>
          </cell>
          <cell r="E499">
            <v>23.454216052977898</v>
          </cell>
        </row>
        <row r="500">
          <cell r="B500" t="str">
            <v>rv.021</v>
          </cell>
          <cell r="C500" t="str">
            <v>DEFENSA METÁLICA  E=3,2MM X7,62M</v>
          </cell>
          <cell r="D500" t="str">
            <v>u</v>
          </cell>
          <cell r="E500">
            <v>3409.8220885685414</v>
          </cell>
        </row>
        <row r="501">
          <cell r="B501" t="str">
            <v>rv.022</v>
          </cell>
          <cell r="C501" t="str">
            <v>POSTE METÁLICO ALTURA 1500 MM PERFIL 190X80X4,75 MM</v>
          </cell>
          <cell r="D501" t="str">
            <v>u</v>
          </cell>
          <cell r="E501">
            <v>765.6327850067612</v>
          </cell>
        </row>
        <row r="502">
          <cell r="B502" t="str">
            <v>rv.024</v>
          </cell>
          <cell r="C502" t="str">
            <v>ALAS TERMINALES</v>
          </cell>
          <cell r="D502" t="str">
            <v>u</v>
          </cell>
          <cell r="E502">
            <v>508.88971559197239</v>
          </cell>
        </row>
        <row r="503">
          <cell r="B503" t="str">
            <v>rv.025</v>
          </cell>
          <cell r="C503" t="str">
            <v>EMULSIÓN LENTA 1 (CRL – 1)</v>
          </cell>
          <cell r="D503" t="str">
            <v>tn</v>
          </cell>
          <cell r="E503">
            <v>15067.904795655832</v>
          </cell>
        </row>
        <row r="504">
          <cell r="B504" t="str">
            <v>rv.026</v>
          </cell>
          <cell r="C504" t="str">
            <v>EMULSIÓN RÁPIDA 1 (CRR – 1)</v>
          </cell>
          <cell r="D504" t="str">
            <v>tn</v>
          </cell>
          <cell r="E504">
            <v>11969.908639242536</v>
          </cell>
        </row>
        <row r="505">
          <cell r="B505" t="str">
            <v>rv.027</v>
          </cell>
          <cell r="C505" t="str">
            <v>FUEL-OIL</v>
          </cell>
          <cell r="D505" t="str">
            <v>tn</v>
          </cell>
          <cell r="E505">
            <v>9827.0289357637812</v>
          </cell>
        </row>
        <row r="506">
          <cell r="B506" t="str">
            <v>rv.028</v>
          </cell>
          <cell r="C506" t="str">
            <v>C.A. (50-60)</v>
          </cell>
          <cell r="D506" t="str">
            <v>tn</v>
          </cell>
          <cell r="E506">
            <v>13913.527448324718</v>
          </cell>
        </row>
        <row r="507">
          <cell r="B507" t="str">
            <v>rv.029</v>
          </cell>
          <cell r="C507" t="str">
            <v>JUNTA DE DILATACIÓN</v>
          </cell>
          <cell r="D507" t="str">
            <v>m</v>
          </cell>
          <cell r="E507">
            <v>15620.184815770615</v>
          </cell>
        </row>
        <row r="508">
          <cell r="B508" t="str">
            <v>rv.030</v>
          </cell>
          <cell r="C508" t="str">
            <v>APOYO DE NEOPRENE</v>
          </cell>
          <cell r="D508" t="str">
            <v>cm3</v>
          </cell>
          <cell r="E508">
            <v>0.7648592617181047</v>
          </cell>
        </row>
        <row r="509">
          <cell r="B509" t="str">
            <v>rv.031</v>
          </cell>
          <cell r="C509" t="str">
            <v>MATERIAL TERMOSPLASTICO (SUBCONTRATO)</v>
          </cell>
          <cell r="D509" t="str">
            <v>m2</v>
          </cell>
          <cell r="E509">
            <v>156.90531905893587</v>
          </cell>
        </row>
        <row r="510">
          <cell r="B510" t="str">
            <v>rv.032</v>
          </cell>
          <cell r="C510" t="str">
            <v>DILUIDO MEDIO 1 (EM – 1) Y RÁPIDO 1 (ER – 1)</v>
          </cell>
          <cell r="D510" t="str">
            <v>tn</v>
          </cell>
          <cell r="E510">
            <v>18978.773046739661</v>
          </cell>
        </row>
        <row r="511">
          <cell r="B511" t="str">
            <v>rv.033</v>
          </cell>
          <cell r="C511" t="str">
            <v>PORTICO DE SEÑAL AÉREA DNV 130 K 16 M. LUZ</v>
          </cell>
          <cell r="D511" t="str">
            <v>u</v>
          </cell>
          <cell r="E511">
            <v>154285.43527260906</v>
          </cell>
        </row>
        <row r="512">
          <cell r="B512" t="str">
            <v>rv.034</v>
          </cell>
          <cell r="C512" t="str">
            <v xml:space="preserve">COLUMNA DE BRAZO TIPO DNV 130 K </v>
          </cell>
          <cell r="D512" t="str">
            <v>u</v>
          </cell>
          <cell r="E512">
            <v>53530.13085680762</v>
          </cell>
        </row>
        <row r="513">
          <cell r="B513" t="str">
            <v>rv.035</v>
          </cell>
          <cell r="C513" t="str">
            <v>CARTELES REFLECTIVOS 2,10X1,20M</v>
          </cell>
          <cell r="D513" t="str">
            <v>m2</v>
          </cell>
          <cell r="E513">
            <v>5845.9767136477467</v>
          </cell>
        </row>
        <row r="514">
          <cell r="B514" t="str">
            <v>rv.037</v>
          </cell>
          <cell r="C514" t="str">
            <v>AGREGADO ZARAND. PÉTREO FINO VIAL</v>
          </cell>
          <cell r="D514" t="str">
            <v>m3</v>
          </cell>
          <cell r="E514">
            <v>476.07163093318536</v>
          </cell>
        </row>
        <row r="515">
          <cell r="B515" t="str">
            <v>rv.038</v>
          </cell>
          <cell r="C515" t="str">
            <v>AGREGADO ZARAND. PÉTREO TRITURADO  VIAL</v>
          </cell>
          <cell r="D515" t="str">
            <v>m3</v>
          </cell>
          <cell r="E515">
            <v>535.93714221509515</v>
          </cell>
        </row>
        <row r="516">
          <cell r="B516" t="str">
            <v>rv.039</v>
          </cell>
          <cell r="C516" t="str">
            <v xml:space="preserve">MATERIAL TERMOSPLASTICO </v>
          </cell>
          <cell r="D516" t="str">
            <v>kg</v>
          </cell>
          <cell r="E516">
            <v>38.739012599163644</v>
          </cell>
        </row>
        <row r="517">
          <cell r="B517" t="str">
            <v>rv.040</v>
          </cell>
          <cell r="C517" t="str">
            <v>ADOQUIN 10X10 ESF.4/7 COLOR GRIS O MIXTO (110KG POR M2)</v>
          </cell>
          <cell r="D517" t="str">
            <v>m2</v>
          </cell>
          <cell r="E517">
            <v>228.83584536385266</v>
          </cell>
        </row>
        <row r="518">
          <cell r="B518" t="str">
            <v>sa.001</v>
          </cell>
          <cell r="C518" t="str">
            <v>RAMAL Y PVC 0.110X0.110</v>
          </cell>
          <cell r="D518" t="str">
            <v>u</v>
          </cell>
          <cell r="E518">
            <v>128.69839380520602</v>
          </cell>
        </row>
        <row r="519">
          <cell r="B519" t="str">
            <v>sa.002</v>
          </cell>
          <cell r="C519" t="str">
            <v>CURVA PVC 45° 110</v>
          </cell>
          <cell r="D519" t="str">
            <v>u</v>
          </cell>
          <cell r="E519">
            <v>100.44891295012538</v>
          </cell>
        </row>
        <row r="520">
          <cell r="B520" t="str">
            <v>sa.003</v>
          </cell>
          <cell r="C520" t="str">
            <v>SOPAPA PVC DIAMETRO 50 MM RECTA CROMADA</v>
          </cell>
          <cell r="D520" t="str">
            <v>u</v>
          </cell>
          <cell r="E520">
            <v>52.608990098758682</v>
          </cell>
        </row>
        <row r="521">
          <cell r="B521" t="str">
            <v>sa.004</v>
          </cell>
          <cell r="C521" t="str">
            <v>SOPAPA PVC DIAMETRO 40 MM P/DUCHA</v>
          </cell>
          <cell r="D521" t="str">
            <v>u</v>
          </cell>
          <cell r="E521">
            <v>58.276313895719937</v>
          </cell>
        </row>
        <row r="522">
          <cell r="B522" t="str">
            <v>sa.005</v>
          </cell>
          <cell r="C522" t="str">
            <v>CURVA PVC 90° 110 MM</v>
          </cell>
          <cell r="D522" t="str">
            <v>u</v>
          </cell>
          <cell r="E522">
            <v>94.858768846565937</v>
          </cell>
        </row>
        <row r="523">
          <cell r="B523" t="str">
            <v>sa.006</v>
          </cell>
          <cell r="C523" t="str">
            <v>RAMAL T PVC 110X110</v>
          </cell>
          <cell r="D523" t="str">
            <v>u</v>
          </cell>
          <cell r="E523">
            <v>104.55167743799235</v>
          </cell>
        </row>
        <row r="524">
          <cell r="B524" t="str">
            <v>sa.007</v>
          </cell>
          <cell r="C524" t="str">
            <v>CURVA PVC 45° DIAM. 50 MM</v>
          </cell>
          <cell r="D524" t="str">
            <v>u</v>
          </cell>
          <cell r="E524">
            <v>30.422566713237689</v>
          </cell>
        </row>
        <row r="525">
          <cell r="B525" t="str">
            <v>sa.008</v>
          </cell>
          <cell r="C525" t="str">
            <v>CODO PVC A 90° DIAM. 50 MM</v>
          </cell>
          <cell r="D525" t="str">
            <v>u</v>
          </cell>
          <cell r="E525">
            <v>27.030011584063576</v>
          </cell>
        </row>
        <row r="526">
          <cell r="B526" t="str">
            <v>sa.009</v>
          </cell>
          <cell r="C526" t="str">
            <v>CODO PVC A 90° DIAM. 40 MM</v>
          </cell>
          <cell r="D526" t="str">
            <v>u</v>
          </cell>
          <cell r="E526">
            <v>17.437478717801199</v>
          </cell>
        </row>
        <row r="527">
          <cell r="B527" t="str">
            <v>sa.010</v>
          </cell>
          <cell r="C527" t="str">
            <v>CODO PVC A 45° DIAM. 40 MM</v>
          </cell>
          <cell r="D527" t="str">
            <v>u</v>
          </cell>
          <cell r="E527">
            <v>19.703829691848153</v>
          </cell>
        </row>
        <row r="528">
          <cell r="B528" t="str">
            <v>sa.011</v>
          </cell>
          <cell r="C528" t="str">
            <v>CODO PVC A 90° 2.2 DIAM. 100 MM</v>
          </cell>
          <cell r="D528" t="str">
            <v>u</v>
          </cell>
          <cell r="E528">
            <v>31.340966650384242</v>
          </cell>
        </row>
        <row r="529">
          <cell r="B529" t="str">
            <v>sa.012</v>
          </cell>
          <cell r="C529" t="str">
            <v>SOMBRERETE PVC DIAM. 100 MM</v>
          </cell>
          <cell r="D529" t="str">
            <v>u</v>
          </cell>
          <cell r="E529">
            <v>45.787467981994034</v>
          </cell>
        </row>
        <row r="530">
          <cell r="B530" t="str">
            <v>sa.014</v>
          </cell>
          <cell r="C530" t="str">
            <v>BOCA ACCESO PVC P/COCINA</v>
          </cell>
          <cell r="D530" t="str">
            <v>u</v>
          </cell>
          <cell r="E530">
            <v>78.125593884022194</v>
          </cell>
        </row>
        <row r="531">
          <cell r="B531" t="str">
            <v>sa.015</v>
          </cell>
          <cell r="C531" t="str">
            <v>BACHA SIMPLE ACERO INOX. 52 X 32X18</v>
          </cell>
          <cell r="D531" t="str">
            <v>u</v>
          </cell>
          <cell r="E531">
            <v>1055.7168375004487</v>
          </cell>
        </row>
        <row r="532">
          <cell r="B532" t="str">
            <v>sa.016</v>
          </cell>
          <cell r="C532" t="str">
            <v>DEPOSITO P/MINGITORIO PVC 12 LTS</v>
          </cell>
          <cell r="D532" t="str">
            <v>u</v>
          </cell>
          <cell r="E532">
            <v>362.11247811994167</v>
          </cell>
        </row>
        <row r="533">
          <cell r="B533" t="str">
            <v>sa.017</v>
          </cell>
          <cell r="C533" t="str">
            <v>MINGITORIO LOSA BLANCO</v>
          </cell>
          <cell r="D533" t="str">
            <v>u</v>
          </cell>
          <cell r="E533">
            <v>837.41816905886981</v>
          </cell>
        </row>
        <row r="534">
          <cell r="B534" t="str">
            <v>sa.018</v>
          </cell>
          <cell r="C534" t="str">
            <v xml:space="preserve">BIDET LOSA </v>
          </cell>
          <cell r="D534" t="str">
            <v>u</v>
          </cell>
          <cell r="E534">
            <v>1106.5348701208677</v>
          </cell>
        </row>
        <row r="535">
          <cell r="B535" t="str">
            <v>sa.019</v>
          </cell>
          <cell r="C535" t="str">
            <v>LAVATORIO 3 AGUJEROS MEDIANO DE COLGAR</v>
          </cell>
          <cell r="D535" t="str">
            <v>u</v>
          </cell>
          <cell r="E535">
            <v>945.73092759404415</v>
          </cell>
        </row>
        <row r="536">
          <cell r="B536" t="str">
            <v>sa.020</v>
          </cell>
          <cell r="C536" t="str">
            <v>INODORO SIFÓNICO LOSA</v>
          </cell>
          <cell r="D536" t="str">
            <v>u</v>
          </cell>
          <cell r="E536">
            <v>1258.898617092937</v>
          </cell>
        </row>
        <row r="537">
          <cell r="B537" t="str">
            <v>sa.021</v>
          </cell>
          <cell r="C537" t="str">
            <v>MOCHILA LOSA C/ CODO</v>
          </cell>
          <cell r="D537" t="str">
            <v>u</v>
          </cell>
          <cell r="E537">
            <v>1285.318202112674</v>
          </cell>
        </row>
        <row r="538">
          <cell r="B538" t="str">
            <v>sa.022</v>
          </cell>
          <cell r="C538" t="str">
            <v>ASIENTO P/INODORO PVC</v>
          </cell>
          <cell r="D538" t="str">
            <v>u</v>
          </cell>
          <cell r="E538">
            <v>130.91225383061396</v>
          </cell>
        </row>
        <row r="539">
          <cell r="B539" t="str">
            <v>sa.025</v>
          </cell>
          <cell r="C539" t="str">
            <v>PORTARROLLO LOSA EMBUTIR BLANCO</v>
          </cell>
          <cell r="D539" t="str">
            <v>u</v>
          </cell>
          <cell r="E539">
            <v>154.78241055805563</v>
          </cell>
        </row>
        <row r="540">
          <cell r="B540" t="str">
            <v>sa.027</v>
          </cell>
          <cell r="C540" t="str">
            <v>JABONERA 15X15 EMBUTIR BLANCA</v>
          </cell>
          <cell r="D540" t="str">
            <v>u</v>
          </cell>
          <cell r="E540">
            <v>136.89583893812312</v>
          </cell>
        </row>
        <row r="541">
          <cell r="B541" t="str">
            <v>sa.029</v>
          </cell>
          <cell r="C541" t="str">
            <v>TOALLERO INTEGRAL EMBUTIR</v>
          </cell>
          <cell r="D541" t="str">
            <v>u</v>
          </cell>
          <cell r="E541">
            <v>124.15257759508593</v>
          </cell>
        </row>
        <row r="542">
          <cell r="B542" t="str">
            <v>sa.030</v>
          </cell>
          <cell r="C542" t="str">
            <v>PERCHERO SIMPLE EMBUTIR</v>
          </cell>
          <cell r="D542" t="str">
            <v>u</v>
          </cell>
          <cell r="E542">
            <v>39.831253331937781</v>
          </cell>
        </row>
        <row r="543">
          <cell r="B543" t="str">
            <v>sa.031</v>
          </cell>
          <cell r="C543" t="str">
            <v>REDUCCION PVC 3.2 63 X 50 MM</v>
          </cell>
          <cell r="D543" t="str">
            <v>u</v>
          </cell>
          <cell r="E543">
            <v>17.234651166230247</v>
          </cell>
        </row>
        <row r="544">
          <cell r="B544" t="str">
            <v>sa.059</v>
          </cell>
          <cell r="C544" t="str">
            <v>ADHESIVO P/CAÑERIA DE PVC</v>
          </cell>
          <cell r="D544" t="str">
            <v>l</v>
          </cell>
          <cell r="E544">
            <v>224.89635901194799</v>
          </cell>
        </row>
        <row r="545">
          <cell r="B545" t="str">
            <v>sa.060</v>
          </cell>
          <cell r="C545" t="str">
            <v>CAÑO POLIETILENO K10 13 MM</v>
          </cell>
          <cell r="D545" t="str">
            <v>m</v>
          </cell>
          <cell r="E545">
            <v>10.456395548593342</v>
          </cell>
        </row>
        <row r="546">
          <cell r="B546" t="str">
            <v>sa.061</v>
          </cell>
          <cell r="C546" t="str">
            <v>CAÑO POLIETILENO K10 19 MM</v>
          </cell>
          <cell r="D546" t="str">
            <v>m</v>
          </cell>
          <cell r="E546">
            <v>22.943674989404965</v>
          </cell>
        </row>
        <row r="547">
          <cell r="B547" t="str">
            <v>sa.070</v>
          </cell>
          <cell r="C547" t="str">
            <v>CAÑO H-3 TRICAPA 13 MM</v>
          </cell>
          <cell r="D547" t="str">
            <v>m</v>
          </cell>
          <cell r="E547">
            <v>25.31934482658508</v>
          </cell>
        </row>
        <row r="548">
          <cell r="B548" t="str">
            <v>sa.071</v>
          </cell>
          <cell r="C548" t="str">
            <v>CAÑO H-3 TRICAPA 19 MM</v>
          </cell>
          <cell r="D548" t="str">
            <v>m</v>
          </cell>
          <cell r="E548">
            <v>30.040306009243778</v>
          </cell>
        </row>
        <row r="549">
          <cell r="B549" t="str">
            <v>sa.086</v>
          </cell>
          <cell r="C549" t="str">
            <v>CAÑO PVC 2.2 P/VENTIL. DIAM. 100MM X 3M</v>
          </cell>
          <cell r="D549" t="str">
            <v>m</v>
          </cell>
          <cell r="E549">
            <v>81.692366325382366</v>
          </cell>
        </row>
        <row r="550">
          <cell r="B550" t="str">
            <v>sa.087</v>
          </cell>
          <cell r="C550" t="str">
            <v>CAÑO PVC 3.2 P/DESAGUE CLOACAL 0.040 X 4 M.</v>
          </cell>
          <cell r="D550" t="str">
            <v>m</v>
          </cell>
          <cell r="E550">
            <v>93.15075696362689</v>
          </cell>
        </row>
        <row r="551">
          <cell r="B551" t="str">
            <v>sa.088</v>
          </cell>
          <cell r="C551" t="str">
            <v>CAÑO PVC 3.2 P/DESAGUE CLOACAL 0.050 X 4 M.</v>
          </cell>
          <cell r="D551" t="str">
            <v>m</v>
          </cell>
          <cell r="E551">
            <v>112.48042038893982</v>
          </cell>
        </row>
        <row r="552">
          <cell r="B552" t="str">
            <v>sa.089</v>
          </cell>
          <cell r="C552" t="str">
            <v>CAÑO PVC 3.2 P/DESAGUE CLOACAL 0.060 X 4 M.</v>
          </cell>
          <cell r="D552" t="str">
            <v>m</v>
          </cell>
          <cell r="E552">
            <v>114.13848540747729</v>
          </cell>
        </row>
        <row r="553">
          <cell r="B553" t="str">
            <v>sa.090</v>
          </cell>
          <cell r="C553" t="str">
            <v>CAÑO PVC 3.2 P/DESAGUE CLOACAL 0.110 X 4 M.</v>
          </cell>
          <cell r="D553" t="str">
            <v>m</v>
          </cell>
          <cell r="E553">
            <v>161.55647083632752</v>
          </cell>
        </row>
        <row r="554">
          <cell r="B554" t="str">
            <v>sa.107</v>
          </cell>
          <cell r="C554" t="str">
            <v>CODO IPS 13 MM</v>
          </cell>
          <cell r="D554" t="str">
            <v>u</v>
          </cell>
          <cell r="E554">
            <v>3.5000821222568885</v>
          </cell>
        </row>
        <row r="555">
          <cell r="B555" t="str">
            <v>sa.108</v>
          </cell>
          <cell r="C555" t="str">
            <v>CODO IPS 19 MM</v>
          </cell>
          <cell r="D555" t="str">
            <v>u</v>
          </cell>
          <cell r="E555">
            <v>6.335647918941314</v>
          </cell>
        </row>
        <row r="556">
          <cell r="B556" t="str">
            <v>sa.109</v>
          </cell>
          <cell r="C556" t="str">
            <v>CODO IPS 25 MM</v>
          </cell>
          <cell r="D556" t="str">
            <v>u</v>
          </cell>
          <cell r="E556">
            <v>10.885953194904014</v>
          </cell>
        </row>
        <row r="557">
          <cell r="B557" t="str">
            <v>sa.111</v>
          </cell>
          <cell r="C557" t="str">
            <v>CODO H°G° 19 MM</v>
          </cell>
          <cell r="D557" t="str">
            <v>u</v>
          </cell>
          <cell r="E557">
            <v>21.272976363007359</v>
          </cell>
        </row>
        <row r="558">
          <cell r="B558" t="str">
            <v>sa.112</v>
          </cell>
          <cell r="C558" t="str">
            <v>RAMAL Y PVC CLOACAL D=160X110MM</v>
          </cell>
          <cell r="D558" t="str">
            <v>u</v>
          </cell>
          <cell r="E558">
            <v>504.08197430402714</v>
          </cell>
        </row>
        <row r="559">
          <cell r="B559" t="str">
            <v>sa.139</v>
          </cell>
          <cell r="C559" t="str">
            <v>GRAMPA SUJECCION LAVATORIO</v>
          </cell>
          <cell r="D559" t="str">
            <v>u</v>
          </cell>
          <cell r="E559">
            <v>9.6411676355245319</v>
          </cell>
        </row>
        <row r="560">
          <cell r="B560" t="str">
            <v>sa.140</v>
          </cell>
          <cell r="C560" t="str">
            <v>TORNILLO BRONCE P/INODORO</v>
          </cell>
          <cell r="D560" t="str">
            <v>u</v>
          </cell>
          <cell r="E560">
            <v>80.917721926926461</v>
          </cell>
        </row>
        <row r="561">
          <cell r="B561" t="str">
            <v>sa.145</v>
          </cell>
          <cell r="C561" t="str">
            <v>TAPA CIEGA BOCA ACCESO COCINA BCE.</v>
          </cell>
          <cell r="D561" t="str">
            <v>u</v>
          </cell>
          <cell r="E561">
            <v>82.197418100205496</v>
          </cell>
        </row>
        <row r="562">
          <cell r="B562" t="str">
            <v>sa.150</v>
          </cell>
          <cell r="C562" t="str">
            <v>REJILLA BRONCE 15X15 C/MARCO</v>
          </cell>
          <cell r="D562" t="str">
            <v>u</v>
          </cell>
          <cell r="E562">
            <v>236.19836324230664</v>
          </cell>
        </row>
        <row r="563">
          <cell r="B563" t="str">
            <v>sa.169</v>
          </cell>
          <cell r="C563" t="str">
            <v>PILETA DE PATIO PVC 5 ENTRADAS</v>
          </cell>
          <cell r="D563" t="str">
            <v>u</v>
          </cell>
          <cell r="E563">
            <v>116.60466420720022</v>
          </cell>
        </row>
        <row r="564">
          <cell r="B564" t="str">
            <v>sa.194</v>
          </cell>
          <cell r="C564" t="str">
            <v xml:space="preserve">TAPON MACHO IPS 1/2"            </v>
          </cell>
          <cell r="D564" t="str">
            <v>u</v>
          </cell>
          <cell r="E564">
            <v>2.9542880693688098</v>
          </cell>
        </row>
        <row r="565">
          <cell r="B565" t="str">
            <v>sa.195</v>
          </cell>
          <cell r="C565" t="str">
            <v xml:space="preserve">TAPON MACHO IPS 3/4 "  </v>
          </cell>
          <cell r="D565" t="str">
            <v>u</v>
          </cell>
          <cell r="E565">
            <v>3.5013671592748703</v>
          </cell>
        </row>
        <row r="566">
          <cell r="B566" t="str">
            <v>sa.200</v>
          </cell>
          <cell r="C566" t="str">
            <v>TEE IPS 19 MM</v>
          </cell>
          <cell r="D566" t="str">
            <v>u</v>
          </cell>
          <cell r="E566">
            <v>13.5331391154032</v>
          </cell>
        </row>
        <row r="567">
          <cell r="B567" t="str">
            <v>sa.201</v>
          </cell>
          <cell r="C567" t="str">
            <v>TEE IPS 13 MM</v>
          </cell>
          <cell r="D567" t="str">
            <v>u</v>
          </cell>
          <cell r="E567">
            <v>9.0837154352243612</v>
          </cell>
        </row>
        <row r="568">
          <cell r="B568" t="str">
            <v>sa.202</v>
          </cell>
          <cell r="C568" t="str">
            <v>TEE IPS 25 MM</v>
          </cell>
          <cell r="D568" t="str">
            <v>u</v>
          </cell>
          <cell r="E568">
            <v>27.372246812224606</v>
          </cell>
        </row>
        <row r="569">
          <cell r="B569" t="str">
            <v>sa.205</v>
          </cell>
          <cell r="C569" t="str">
            <v>KIT MEDIDOR AGUA APROB. ASSA</v>
          </cell>
          <cell r="D569" t="str">
            <v>u</v>
          </cell>
          <cell r="E569">
            <v>715.87836302521032</v>
          </cell>
        </row>
        <row r="570">
          <cell r="B570" t="str">
            <v>sa.210</v>
          </cell>
          <cell r="C570" t="str">
            <v>GABINETE P/MEDIDOR AGUA APROBADO ASSA</v>
          </cell>
          <cell r="D570" t="str">
            <v>u</v>
          </cell>
          <cell r="E570">
            <v>370.73976808929484</v>
          </cell>
        </row>
        <row r="571">
          <cell r="B571" t="str">
            <v>sa.220</v>
          </cell>
          <cell r="C571" t="str">
            <v>CAÑO H-3 TRICAPA 25 MM</v>
          </cell>
          <cell r="D571" t="str">
            <v>m</v>
          </cell>
          <cell r="E571">
            <v>56.518872302572369</v>
          </cell>
        </row>
        <row r="572">
          <cell r="B572" t="str">
            <v>sa.221</v>
          </cell>
          <cell r="C572" t="str">
            <v>SELLADOR P/ROSCA X 125 CM3</v>
          </cell>
          <cell r="D572" t="str">
            <v>u</v>
          </cell>
          <cell r="E572">
            <v>65.789864730765672</v>
          </cell>
        </row>
        <row r="573">
          <cell r="B573" t="str">
            <v>sa.223</v>
          </cell>
          <cell r="C573" t="str">
            <v>MEDIDOR DE AGUA</v>
          </cell>
          <cell r="D573" t="str">
            <v>u</v>
          </cell>
          <cell r="E573">
            <v>1163.0923246557661</v>
          </cell>
        </row>
        <row r="574">
          <cell r="B574" t="str">
            <v>sa.235</v>
          </cell>
          <cell r="C574" t="str">
            <v>CHICOTE FLEXIBLE PVC 35 CM</v>
          </cell>
          <cell r="D574" t="str">
            <v>u</v>
          </cell>
          <cell r="E574">
            <v>25.451464005260284</v>
          </cell>
        </row>
        <row r="575">
          <cell r="B575" t="str">
            <v>sa.236</v>
          </cell>
          <cell r="C575" t="str">
            <v>JUEGO LAVATORIO C/PICO MEZCLADOR CR.Y</v>
          </cell>
          <cell r="D575" t="str">
            <v>u</v>
          </cell>
          <cell r="E575">
            <v>1404.322425373982</v>
          </cell>
        </row>
        <row r="576">
          <cell r="B576" t="str">
            <v>sa.237</v>
          </cell>
          <cell r="C576" t="str">
            <v>JUEGO BIDET CR. Y</v>
          </cell>
          <cell r="D576" t="str">
            <v>u</v>
          </cell>
          <cell r="E576">
            <v>1379.2400129057182</v>
          </cell>
        </row>
        <row r="577">
          <cell r="B577" t="str">
            <v>sa.238</v>
          </cell>
          <cell r="C577" t="str">
            <v>JUEGO COCINA PICO MOVIL EMBUTIR/MESADA CRY</v>
          </cell>
          <cell r="D577" t="str">
            <v>u</v>
          </cell>
          <cell r="E577">
            <v>1160.8423895798503</v>
          </cell>
        </row>
        <row r="578">
          <cell r="B578" t="str">
            <v>sa.239</v>
          </cell>
          <cell r="C578" t="str">
            <v>JUEGO LLAVE Y FLOR P/DUCHA CROMADA</v>
          </cell>
          <cell r="D578" t="str">
            <v>u</v>
          </cell>
          <cell r="E578">
            <v>2201.8333342001556</v>
          </cell>
        </row>
        <row r="579">
          <cell r="B579" t="str">
            <v>sa.243</v>
          </cell>
          <cell r="C579" t="str">
            <v>LLAVE DE PASO DE BRONCE 0.013</v>
          </cell>
          <cell r="D579" t="str">
            <v>u</v>
          </cell>
          <cell r="E579">
            <v>154.14142260299496</v>
          </cell>
        </row>
        <row r="580">
          <cell r="B580" t="str">
            <v>sa.244</v>
          </cell>
          <cell r="C580" t="str">
            <v>LLAVE DE PASO DE BRONCE 0.019</v>
          </cell>
          <cell r="D580" t="str">
            <v>u</v>
          </cell>
          <cell r="E580">
            <v>172.24545681615004</v>
          </cell>
        </row>
        <row r="581">
          <cell r="B581" t="str">
            <v>sa.247</v>
          </cell>
          <cell r="C581" t="str">
            <v>LLAVE ESCLUSA BRONCE 0.019</v>
          </cell>
          <cell r="D581" t="str">
            <v>u</v>
          </cell>
          <cell r="E581">
            <v>167.08941235324161</v>
          </cell>
        </row>
        <row r="582">
          <cell r="B582" t="str">
            <v>sa.248</v>
          </cell>
          <cell r="C582" t="str">
            <v>LLAVE MAESTRA BRONCE 1/2"</v>
          </cell>
          <cell r="D582" t="str">
            <v>u</v>
          </cell>
          <cell r="E582">
            <v>222.9777566323221</v>
          </cell>
        </row>
        <row r="583">
          <cell r="B583" t="str">
            <v>sa.249</v>
          </cell>
          <cell r="C583" t="str">
            <v>LLAVE MAESTRA BRONCE 3/4"</v>
          </cell>
          <cell r="D583" t="str">
            <v>u</v>
          </cell>
          <cell r="E583">
            <v>247.23023615179159</v>
          </cell>
        </row>
        <row r="584">
          <cell r="B584" t="str">
            <v>sa.265</v>
          </cell>
          <cell r="C584" t="str">
            <v>REJA HIERRO FUNDIDO 20X20 C/MARCO</v>
          </cell>
          <cell r="D584" t="str">
            <v>u</v>
          </cell>
          <cell r="E584">
            <v>96.40631595041053</v>
          </cell>
        </row>
        <row r="585">
          <cell r="B585" t="str">
            <v>sa.270</v>
          </cell>
          <cell r="C585" t="str">
            <v>CANILLA SERVICIO BCE  ½ "</v>
          </cell>
          <cell r="D585" t="str">
            <v>u</v>
          </cell>
          <cell r="E585">
            <v>157.13880408053529</v>
          </cell>
        </row>
        <row r="586">
          <cell r="B586" t="str">
            <v>sa.271</v>
          </cell>
          <cell r="C586" t="str">
            <v>CANILLA BRONCE RIEGO C/MANGA 3/4" REF.</v>
          </cell>
          <cell r="D586" t="str">
            <v>u</v>
          </cell>
          <cell r="E586">
            <v>296.95079379093335</v>
          </cell>
        </row>
        <row r="587">
          <cell r="B587" t="str">
            <v>sa.283</v>
          </cell>
          <cell r="C587" t="str">
            <v>CONEXIÓN P/TANQUE 3/4" COMPLETO</v>
          </cell>
          <cell r="D587" t="str">
            <v>u</v>
          </cell>
          <cell r="E587">
            <v>84.916110422304044</v>
          </cell>
        </row>
        <row r="588">
          <cell r="B588" t="str">
            <v>sa.284</v>
          </cell>
          <cell r="C588" t="str">
            <v>FLOTANTE COMPLETO P/TANQUE 1/2"</v>
          </cell>
          <cell r="D588" t="str">
            <v>u</v>
          </cell>
          <cell r="E588">
            <v>131.97473784320002</v>
          </cell>
        </row>
        <row r="589">
          <cell r="B589" t="str">
            <v>sa.285</v>
          </cell>
          <cell r="C589" t="str">
            <v>TANQUE DE RESERVA 600 LTS. PVC TRICAPA</v>
          </cell>
          <cell r="D589" t="str">
            <v>u</v>
          </cell>
          <cell r="E589">
            <v>2538.2783135227314</v>
          </cell>
        </row>
        <row r="590">
          <cell r="B590" t="str">
            <v>sa.287</v>
          </cell>
          <cell r="C590" t="str">
            <v>LLAVE DE LIMPIEZA BRONCE 3/4"</v>
          </cell>
          <cell r="D590" t="str">
            <v>u</v>
          </cell>
          <cell r="E590">
            <v>117.22563891159015</v>
          </cell>
        </row>
        <row r="591">
          <cell r="B591" t="str">
            <v>sa.288</v>
          </cell>
          <cell r="C591" t="str">
            <v>VENTILACION P/TANQUE PVC 1"</v>
          </cell>
          <cell r="D591" t="str">
            <v>u</v>
          </cell>
          <cell r="E591">
            <v>17.063356362000004</v>
          </cell>
        </row>
        <row r="592">
          <cell r="B592" t="str">
            <v>sa.291</v>
          </cell>
          <cell r="C592" t="str">
            <v>MESADA GRANITO RECONST. 4 CM. DE ESPESOR</v>
          </cell>
          <cell r="D592" t="str">
            <v>m2</v>
          </cell>
          <cell r="E592">
            <v>1423.4268505533425</v>
          </cell>
        </row>
        <row r="593">
          <cell r="B593" t="str">
            <v>sa.295</v>
          </cell>
          <cell r="C593" t="str">
            <v>MESADA GRANITO NATURAL NACIONAL  E=2CM.</v>
          </cell>
          <cell r="D593" t="str">
            <v>m2</v>
          </cell>
          <cell r="E593">
            <v>3200.0000000000005</v>
          </cell>
        </row>
        <row r="594">
          <cell r="B594" t="str">
            <v>sa.296</v>
          </cell>
          <cell r="C594" t="str">
            <v>MÁRMOLES IMPORTADOS GRANIT. E=2CM BRASIL</v>
          </cell>
          <cell r="D594" t="str">
            <v>m2</v>
          </cell>
          <cell r="E594">
            <v>5199.9999999999991</v>
          </cell>
        </row>
        <row r="595">
          <cell r="B595" t="str">
            <v>sa.297</v>
          </cell>
          <cell r="C595" t="str">
            <v>MÁRMOL DE CARRARA</v>
          </cell>
          <cell r="D595" t="str">
            <v>m2</v>
          </cell>
          <cell r="E595">
            <v>6499.9999999999982</v>
          </cell>
        </row>
        <row r="596">
          <cell r="B596" t="str">
            <v>sa.298</v>
          </cell>
          <cell r="C596" t="str">
            <v>PULIDO DE MOSAICOS</v>
          </cell>
          <cell r="D596" t="str">
            <v>m2</v>
          </cell>
          <cell r="E596">
            <v>58.30850109839335</v>
          </cell>
        </row>
        <row r="597">
          <cell r="B597" t="str">
            <v>sa.300</v>
          </cell>
          <cell r="C597" t="str">
            <v>RAMAL Y PVC 0.110X0.63</v>
          </cell>
          <cell r="D597" t="str">
            <v>u</v>
          </cell>
          <cell r="E597">
            <v>56.265679166666672</v>
          </cell>
        </row>
        <row r="598">
          <cell r="B598" t="str">
            <v>sa.310</v>
          </cell>
          <cell r="C598" t="str">
            <v>VÁLVULA EXCLUSA BRONCE 25 MM</v>
          </cell>
          <cell r="D598" t="str">
            <v>u</v>
          </cell>
          <cell r="E598">
            <v>170.54707669756414</v>
          </cell>
        </row>
        <row r="599">
          <cell r="B599" t="str">
            <v>sa.321</v>
          </cell>
          <cell r="C599" t="str">
            <v>CUPLAS H°G° 3/4 * 1/2"</v>
          </cell>
          <cell r="D599" t="str">
            <v>u</v>
          </cell>
          <cell r="E599">
            <v>21.891115076812753</v>
          </cell>
        </row>
        <row r="600">
          <cell r="B600" t="str">
            <v>sa.322</v>
          </cell>
          <cell r="C600" t="str">
            <v>CUPLAS H°G° 1 * 1/2 - 3/4"</v>
          </cell>
          <cell r="D600" t="str">
            <v>u</v>
          </cell>
          <cell r="E600">
            <v>29.678289785820365</v>
          </cell>
        </row>
        <row r="601">
          <cell r="B601" t="str">
            <v>sa.323</v>
          </cell>
          <cell r="C601" t="str">
            <v>CODOS HH H°G° * 90°  DE ½"</v>
          </cell>
          <cell r="D601" t="str">
            <v>u</v>
          </cell>
          <cell r="E601">
            <v>15.658097492899264</v>
          </cell>
        </row>
        <row r="602">
          <cell r="B602" t="str">
            <v>sa.324</v>
          </cell>
          <cell r="C602" t="str">
            <v>CODOS MH H°G° * 90° DE ½"</v>
          </cell>
          <cell r="D602" t="str">
            <v>u</v>
          </cell>
          <cell r="E602">
            <v>20.787688684744904</v>
          </cell>
        </row>
        <row r="603">
          <cell r="B603" t="str">
            <v>sa.325</v>
          </cell>
          <cell r="C603" t="str">
            <v>BUJES H°G° 3/4" * 1/2"</v>
          </cell>
          <cell r="D603" t="str">
            <v>u</v>
          </cell>
          <cell r="E603">
            <v>15.970712929295646</v>
          </cell>
        </row>
        <row r="604">
          <cell r="B604" t="str">
            <v>sa.328</v>
          </cell>
          <cell r="C604" t="str">
            <v xml:space="preserve">NIPLES IPS * 10 CM *  1/2  </v>
          </cell>
          <cell r="D604" t="str">
            <v>u</v>
          </cell>
          <cell r="E604">
            <v>4.2496624973793109</v>
          </cell>
        </row>
        <row r="605">
          <cell r="B605" t="str">
            <v>sa.329</v>
          </cell>
          <cell r="C605" t="str">
            <v xml:space="preserve">NIPLES IPS * 8 CM *  3/4   </v>
          </cell>
          <cell r="D605" t="str">
            <v>u</v>
          </cell>
          <cell r="E605">
            <v>6.5791466976351023</v>
          </cell>
        </row>
        <row r="606">
          <cell r="B606" t="str">
            <v>sa.330</v>
          </cell>
          <cell r="C606" t="str">
            <v xml:space="preserve">UNION DOBLE IPS 1/2            </v>
          </cell>
          <cell r="D606" t="str">
            <v>u</v>
          </cell>
          <cell r="E606">
            <v>11.916867991474126</v>
          </cell>
        </row>
        <row r="607">
          <cell r="B607" t="str">
            <v>sa.331</v>
          </cell>
          <cell r="C607" t="str">
            <v xml:space="preserve">UNION DOBLE IPS 3/4             </v>
          </cell>
          <cell r="D607" t="str">
            <v>u</v>
          </cell>
          <cell r="E607">
            <v>15.834678768631413</v>
          </cell>
        </row>
        <row r="608">
          <cell r="B608" t="str">
            <v>sa.332</v>
          </cell>
          <cell r="C608" t="str">
            <v>FLOTANTE P/TANQUE         ½"</v>
          </cell>
          <cell r="D608" t="str">
            <v>u</v>
          </cell>
          <cell r="E608">
            <v>131.97473784320002</v>
          </cell>
        </row>
        <row r="609">
          <cell r="B609" t="str">
            <v>sa.333</v>
          </cell>
          <cell r="C609" t="str">
            <v xml:space="preserve">BUJE RED IPS 3/4*1/2       </v>
          </cell>
          <cell r="D609" t="str">
            <v>u</v>
          </cell>
          <cell r="E609">
            <v>2.5791495118289789</v>
          </cell>
        </row>
        <row r="610">
          <cell r="B610" t="str">
            <v>sa.334</v>
          </cell>
          <cell r="C610" t="str">
            <v xml:space="preserve">BUJE RED IPS 1*1/2         </v>
          </cell>
          <cell r="D610" t="str">
            <v>u</v>
          </cell>
          <cell r="E610">
            <v>3.7561352303472453</v>
          </cell>
        </row>
        <row r="611">
          <cell r="B611" t="str">
            <v>sa.335</v>
          </cell>
          <cell r="C611" t="str">
            <v xml:space="preserve">ADAPTADOR C/BRIDA IPS 1"   </v>
          </cell>
          <cell r="D611" t="str">
            <v>u</v>
          </cell>
          <cell r="E611">
            <v>58.12220092720122</v>
          </cell>
        </row>
        <row r="612">
          <cell r="B612" t="str">
            <v>sa.336</v>
          </cell>
          <cell r="C612" t="str">
            <v xml:space="preserve">CODO ROSCA H RED. IPS 3/4*1/2  </v>
          </cell>
          <cell r="D612" t="str">
            <v>u</v>
          </cell>
          <cell r="E612">
            <v>13.195742898035418</v>
          </cell>
        </row>
        <row r="613">
          <cell r="B613" t="str">
            <v>sa.337</v>
          </cell>
          <cell r="C613" t="str">
            <v xml:space="preserve">TEE RED IPS 3/4*1/2             </v>
          </cell>
          <cell r="D613" t="str">
            <v>u</v>
          </cell>
          <cell r="E613">
            <v>21.047665092810185</v>
          </cell>
        </row>
        <row r="614">
          <cell r="B614" t="str">
            <v>sa.338</v>
          </cell>
          <cell r="C614" t="str">
            <v xml:space="preserve">TEE RED IPS 1*3/4               </v>
          </cell>
          <cell r="D614" t="str">
            <v>u</v>
          </cell>
          <cell r="E614">
            <v>23.46875448685714</v>
          </cell>
        </row>
        <row r="615">
          <cell r="B615" t="str">
            <v>sa.339</v>
          </cell>
          <cell r="C615" t="str">
            <v xml:space="preserve">TEE ROSCA H IPS 1/2             </v>
          </cell>
          <cell r="D615" t="str">
            <v>u</v>
          </cell>
          <cell r="E615">
            <v>6.2541240598176326</v>
          </cell>
        </row>
        <row r="616">
          <cell r="B616" t="str">
            <v>sa.340</v>
          </cell>
          <cell r="C616" t="str">
            <v xml:space="preserve">TEE ROSCA H IPS 3/4            </v>
          </cell>
          <cell r="D616" t="str">
            <v>u</v>
          </cell>
          <cell r="E616">
            <v>9.4093864568836167</v>
          </cell>
        </row>
        <row r="617">
          <cell r="B617" t="str">
            <v>sa.341</v>
          </cell>
          <cell r="C617" t="str">
            <v>VALVULAS ESFERICAS BCE. 1/2</v>
          </cell>
          <cell r="D617" t="str">
            <v>u</v>
          </cell>
          <cell r="E617">
            <v>79.976822581569991</v>
          </cell>
        </row>
        <row r="618">
          <cell r="B618" t="str">
            <v>sa.342</v>
          </cell>
          <cell r="C618" t="str">
            <v>VALVULAS ESFERICAS BCE. 3/4</v>
          </cell>
          <cell r="D618" t="str">
            <v>u</v>
          </cell>
          <cell r="E618">
            <v>104.36435567199318</v>
          </cell>
        </row>
        <row r="619">
          <cell r="B619" t="str">
            <v>sa.346</v>
          </cell>
          <cell r="C619" t="str">
            <v>FLEXIBLE FLEXIFORMA CROM.1/2*30</v>
          </cell>
          <cell r="D619" t="str">
            <v>u</v>
          </cell>
          <cell r="E619">
            <v>116.87232122121237</v>
          </cell>
        </row>
        <row r="620">
          <cell r="B620" t="str">
            <v>sa.349</v>
          </cell>
          <cell r="C620" t="str">
            <v>SIFON P/DESCARGA SIMPLE       40005</v>
          </cell>
          <cell r="D620" t="str">
            <v>u</v>
          </cell>
          <cell r="E620">
            <v>57.87242039763705</v>
          </cell>
        </row>
        <row r="621">
          <cell r="B621" t="str">
            <v>sa.350</v>
          </cell>
          <cell r="C621" t="str">
            <v>JABONERA BLANCO ADHESIVO S/PEGAMENTO</v>
          </cell>
          <cell r="D621" t="str">
            <v>u</v>
          </cell>
          <cell r="E621">
            <v>75.179022638910382</v>
          </cell>
        </row>
        <row r="622">
          <cell r="B622" t="str">
            <v>sa.351</v>
          </cell>
          <cell r="C622" t="str">
            <v>PORTAVASO BLANCO ADHESIVO S/PEGAMENTO</v>
          </cell>
          <cell r="D622" t="str">
            <v>u</v>
          </cell>
          <cell r="E622">
            <v>72.854418375926841</v>
          </cell>
        </row>
        <row r="623">
          <cell r="B623" t="str">
            <v>sa.700</v>
          </cell>
          <cell r="C623" t="str">
            <v>CAÑO PRFV 700MM PARA CLOACAS DIÁM. PRESIÓN 1 BAR</v>
          </cell>
          <cell r="D623" t="str">
            <v>m</v>
          </cell>
          <cell r="E623">
            <v>3728.7492000175198</v>
          </cell>
        </row>
        <row r="624">
          <cell r="B624" t="str">
            <v>sa.900</v>
          </cell>
          <cell r="C624" t="str">
            <v>CAÑO PRFV 900MM DIÁM. PRESIÓN 1 BAR</v>
          </cell>
          <cell r="D624" t="str">
            <v>m</v>
          </cell>
          <cell r="E624">
            <v>4035.8043012332569</v>
          </cell>
        </row>
        <row r="625">
          <cell r="B625" t="str">
            <v>so.003</v>
          </cell>
          <cell r="C625" t="str">
            <v>MOSAICO CALCAREO AMARILLO, ROJO O GRIS</v>
          </cell>
          <cell r="D625" t="str">
            <v>m2</v>
          </cell>
          <cell r="E625">
            <v>125.31201382016445</v>
          </cell>
        </row>
        <row r="626">
          <cell r="B626" t="str">
            <v>so.004</v>
          </cell>
          <cell r="C626" t="str">
            <v>MOSAICO GRANÍTICO 30X30</v>
          </cell>
          <cell r="D626" t="str">
            <v>m2</v>
          </cell>
          <cell r="E626">
            <v>182.7921828427107</v>
          </cell>
        </row>
        <row r="627">
          <cell r="B627" t="str">
            <v>so.009</v>
          </cell>
          <cell r="C627" t="str">
            <v>BALDOSA ROJA 20X20 TIPO AZOTEA</v>
          </cell>
          <cell r="D627" t="str">
            <v>m2</v>
          </cell>
          <cell r="E627">
            <v>85.644804758719587</v>
          </cell>
        </row>
        <row r="628">
          <cell r="B628" t="str">
            <v>so.011</v>
          </cell>
          <cell r="C628" t="str">
            <v>ZÓCALO GRANÍTICO GRIS 10 X 30</v>
          </cell>
          <cell r="D628" t="str">
            <v>m</v>
          </cell>
          <cell r="E628">
            <v>49.980000000000004</v>
          </cell>
        </row>
        <row r="629">
          <cell r="B629" t="str">
            <v>so.012</v>
          </cell>
          <cell r="C629" t="str">
            <v>ZÓCALO CALCAREO AMARILLO O ROJO</v>
          </cell>
          <cell r="D629" t="str">
            <v>m</v>
          </cell>
          <cell r="E629">
            <v>51.228881596699026</v>
          </cell>
        </row>
        <row r="630">
          <cell r="B630" t="str">
            <v>so.016</v>
          </cell>
          <cell r="C630" t="str">
            <v>BALDOSA CERÁMICA ROJA 6 X 24</v>
          </cell>
          <cell r="D630" t="str">
            <v>m2</v>
          </cell>
          <cell r="E630">
            <v>86.252758345991026</v>
          </cell>
        </row>
        <row r="631">
          <cell r="B631" t="str">
            <v>so.030</v>
          </cell>
          <cell r="C631" t="str">
            <v>CERÁMICO ESMALTADO 20X20</v>
          </cell>
          <cell r="D631" t="str">
            <v>m2</v>
          </cell>
          <cell r="E631">
            <v>99.987596977025092</v>
          </cell>
        </row>
        <row r="632">
          <cell r="B632" t="str">
            <v>te.002</v>
          </cell>
          <cell r="C632" t="str">
            <v>TEJA COLONIAL</v>
          </cell>
          <cell r="D632" t="str">
            <v>u</v>
          </cell>
          <cell r="E632">
            <v>14.156563525347826</v>
          </cell>
        </row>
        <row r="633">
          <cell r="B633" t="str">
            <v>te.003</v>
          </cell>
          <cell r="C633" t="str">
            <v>TEJA FRANCESA</v>
          </cell>
          <cell r="D633" t="str">
            <v>u</v>
          </cell>
          <cell r="E633">
            <v>20.037572018656704</v>
          </cell>
        </row>
        <row r="634">
          <cell r="B634" t="str">
            <v>vi.001</v>
          </cell>
          <cell r="C634" t="str">
            <v>VIDRIO TRIPLE TRANSPARENTE</v>
          </cell>
          <cell r="D634" t="str">
            <v>m2</v>
          </cell>
          <cell r="E634">
            <v>342.96694214876032</v>
          </cell>
        </row>
        <row r="635">
          <cell r="B635" t="str">
            <v>vi.002</v>
          </cell>
          <cell r="C635" t="str">
            <v>ESPEJO 3MM</v>
          </cell>
          <cell r="D635" t="str">
            <v>m2</v>
          </cell>
          <cell r="E635">
            <v>440.28350169177094</v>
          </cell>
        </row>
        <row r="636">
          <cell r="B636" t="str">
            <v>vi.003</v>
          </cell>
          <cell r="C636" t="str">
            <v>VIDRIO DOBLE TRANSPARENTE</v>
          </cell>
          <cell r="D636" t="str">
            <v>m2</v>
          </cell>
          <cell r="E636">
            <v>263.40000000000003</v>
          </cell>
        </row>
        <row r="637">
          <cell r="B637" t="str">
            <v>vi.004</v>
          </cell>
          <cell r="C637" t="str">
            <v>POLICARBONATO 4MM</v>
          </cell>
          <cell r="D637" t="str">
            <v>m2</v>
          </cell>
          <cell r="E637">
            <v>221.00000000000009</v>
          </cell>
        </row>
        <row r="638">
          <cell r="B638" t="str">
            <v>vi.006</v>
          </cell>
          <cell r="C638" t="str">
            <v>VIDRIO TRANSPARENTE 6 MM</v>
          </cell>
          <cell r="D638" t="str">
            <v>m2</v>
          </cell>
          <cell r="E638">
            <v>457.71900826446284</v>
          </cell>
        </row>
        <row r="639">
          <cell r="B639" t="str">
            <v>vi.007</v>
          </cell>
          <cell r="C639" t="str">
            <v>VIDRIO ARMADO</v>
          </cell>
          <cell r="D639" t="str">
            <v>m2</v>
          </cell>
          <cell r="E639">
            <v>637.76859504132221</v>
          </cell>
        </row>
        <row r="640">
          <cell r="B640" t="str">
            <v>vi.008</v>
          </cell>
          <cell r="C640" t="str">
            <v>BLINDEX 10 MM</v>
          </cell>
          <cell r="D640" t="str">
            <v>m2</v>
          </cell>
          <cell r="E640">
            <v>1210.3745006673453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ecios"/>
      <sheetName val="AP mov."/>
      <sheetName val="AP limp."/>
      <sheetName val="AP excav."/>
      <sheetName val="AP demol."/>
      <sheetName val="AP rellenos"/>
      <sheetName val="AP H° revestim."/>
      <sheetName val="AP juntas"/>
      <sheetName val="AP H° H21"/>
      <sheetName val="AP geotextil"/>
      <sheetName val="AP gaviones"/>
      <sheetName val="AP colch,"/>
      <sheetName val="cómputos"/>
      <sheetName val="presup."/>
      <sheetName val="Comp.Daniel"/>
      <sheetName val="plan y curva"/>
    </sheetNames>
    <sheetDataSet>
      <sheetData sheetId="0"/>
      <sheetData sheetId="1"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496.96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8.6333000000000002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9222.8132999999998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13.02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18.616700000000002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12.4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12.22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11.5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39.58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11.3233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0.85670000000000002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0.95330000000000004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3.99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4.0199999999999996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1.97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5.48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25.5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10217.549999999999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15.3033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20.75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8.9466999999999999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6.1666999999999996</v>
          </cell>
        </row>
        <row r="28">
          <cell r="A28" t="str">
            <v>ai.001</v>
          </cell>
          <cell r="B28" t="str">
            <v>membrana geotextil (150gr/m2)</v>
          </cell>
          <cell r="C28" t="str">
            <v>m2</v>
          </cell>
          <cell r="D28">
            <v>6.1666999999999996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140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36.29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36.29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5.8733000000000004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27.999300000000002</v>
          </cell>
        </row>
        <row r="34">
          <cell r="A34" t="str">
            <v>ai.006</v>
          </cell>
          <cell r="B34" t="str">
            <v>membrana c/aluminio 4 mm espesor</v>
          </cell>
          <cell r="C34" t="str">
            <v>m2</v>
          </cell>
          <cell r="D34">
            <v>21.77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7.5250000000000004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2.35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5.69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5.2050000000000001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11.708600000000001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32.979999999999997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4.3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131.5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130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120.8567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135.56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97.99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147.44999999999999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104.85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108.5</v>
          </cell>
        </row>
        <row r="50">
          <cell r="A50" t="str">
            <v>ar.009</v>
          </cell>
          <cell r="B50" t="str">
            <v>arido grueso lavado1 : 5</v>
          </cell>
          <cell r="C50" t="str">
            <v>m3</v>
          </cell>
          <cell r="D50">
            <v>105.9</v>
          </cell>
        </row>
        <row r="51">
          <cell r="A51" t="str">
            <v>ar.009</v>
          </cell>
          <cell r="B51" t="str">
            <v>ripio lavado 1/5"</v>
          </cell>
          <cell r="C51" t="str">
            <v>m3</v>
          </cell>
          <cell r="D51">
            <v>105.9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145.7433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53.674999999999997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11.57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35.561599999999999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2285.7849999999999</v>
          </cell>
        </row>
        <row r="57">
          <cell r="A57" t="str">
            <v>ca.002</v>
          </cell>
          <cell r="B57" t="str">
            <v>placard c/ptas. placas  incl. inter.c/ melamina</v>
          </cell>
          <cell r="C57" t="str">
            <v>u</v>
          </cell>
          <cell r="D57">
            <v>2285.7849999999999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96.64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635.30999999999995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778.96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154.55000000000001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11.255000000000001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188.93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11.24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39.063299999999998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237.3467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106.66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14.87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20.254999999999999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2.6326000000000001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595.04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64.473299999999995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6.8002000000000002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3.7667000000000002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18.190000000000001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2.4649999999999999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3.3849999999999998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1.6967000000000001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7.07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3.62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28.033300000000001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36.42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33.770000000000003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20.02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15970.59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76.09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160.8733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160.8733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160.8733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160.8733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3.61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221.995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11.22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11.22</v>
          </cell>
        </row>
        <row r="95">
          <cell r="A95" t="str">
            <v>el.163</v>
          </cell>
          <cell r="B95" t="str">
            <v>LLAVE 1 TOM.EXT.LUMIN.MIG.1792 PLASNAVI</v>
          </cell>
          <cell r="C95" t="str">
            <v>u</v>
          </cell>
          <cell r="D95">
            <v>11.22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1.93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7.2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10.81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10.81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1.405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15.42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11.12</v>
          </cell>
        </row>
        <row r="103">
          <cell r="A103" t="str">
            <v>el171</v>
          </cell>
          <cell r="B103" t="str">
            <v>CAJA OCTOGONALES GRANDES N°20</v>
          </cell>
          <cell r="C103" t="str">
            <v>u</v>
          </cell>
          <cell r="D103">
            <v>15.42</v>
          </cell>
        </row>
        <row r="104">
          <cell r="A104" t="str">
            <v>el172</v>
          </cell>
          <cell r="B104" t="str">
            <v>CAJA OCTOGONALES CHICAS N°20</v>
          </cell>
          <cell r="C104" t="str">
            <v>u</v>
          </cell>
          <cell r="D104">
            <v>15.42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14.66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534841.63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553718.92200000002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89592.76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458.31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664.19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369.24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7.32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1077904.8344000001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369.24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1644458.5094000001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573.71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1183888.31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458.31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1495395.3026000001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452.26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905341.65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277.64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1215418.18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388.27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1682663.18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664.19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685418.77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235.53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2359067.8964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647.25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28375.74</v>
          </cell>
        </row>
        <row r="132">
          <cell r="A132" t="str">
            <v>eq.027</v>
          </cell>
          <cell r="B132" t="str">
            <v>aserradora pavimento 8 H.P.</v>
          </cell>
          <cell r="C132" t="str">
            <v>h</v>
          </cell>
          <cell r="D132">
            <v>28375.74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6210.32</v>
          </cell>
        </row>
        <row r="134">
          <cell r="A134" t="str">
            <v>eq.029</v>
          </cell>
          <cell r="B134" t="str">
            <v>bomba a explosión 5 H. P.</v>
          </cell>
          <cell r="C134" t="str">
            <v>h</v>
          </cell>
          <cell r="D134">
            <v>6210.32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1775325.2379000001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200530.32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28104.6306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20256.48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87828.1</v>
          </cell>
        </row>
        <row r="140">
          <cell r="A140" t="str">
            <v>eq.046</v>
          </cell>
          <cell r="B140" t="str">
            <v>regla vibradora 8 H.P.</v>
          </cell>
          <cell r="C140" t="str">
            <v>h</v>
          </cell>
          <cell r="D140">
            <v>87828.1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236164.54</v>
          </cell>
        </row>
        <row r="142">
          <cell r="A142" t="str">
            <v>eq.049</v>
          </cell>
          <cell r="B142" t="str">
            <v>rodillo neumático de arrastre</v>
          </cell>
          <cell r="C142" t="str">
            <v>h</v>
          </cell>
          <cell r="D142">
            <v>236164.54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154020.49</v>
          </cell>
        </row>
        <row r="144">
          <cell r="A144" t="str">
            <v>eq.051</v>
          </cell>
          <cell r="B144" t="str">
            <v>rodillo pata de cabra de arrastre</v>
          </cell>
          <cell r="C144" t="str">
            <v>h</v>
          </cell>
          <cell r="D144">
            <v>154020.49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174556.38</v>
          </cell>
        </row>
        <row r="146">
          <cell r="A146" t="str">
            <v>eq.053</v>
          </cell>
          <cell r="B146" t="str">
            <v>rodillo vibrador de arrastre 60 H.P.</v>
          </cell>
          <cell r="C146" t="str">
            <v>h</v>
          </cell>
          <cell r="D146">
            <v>174556.38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65650.857600000003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72678.73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832766.4</v>
          </cell>
        </row>
        <row r="150">
          <cell r="A150" t="str">
            <v>eq.059</v>
          </cell>
          <cell r="B150" t="str">
            <v>tractor engomado 100 H.P.</v>
          </cell>
          <cell r="C150" t="str">
            <v>h</v>
          </cell>
          <cell r="D150">
            <v>832766.4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20881.68</v>
          </cell>
        </row>
        <row r="152">
          <cell r="A152" t="str">
            <v>eq.061</v>
          </cell>
          <cell r="B152" t="str">
            <v>vibrador inmersión a nafta 4 H.P.</v>
          </cell>
          <cell r="C152" t="str">
            <v>h</v>
          </cell>
          <cell r="D152">
            <v>20881.68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18780</v>
          </cell>
        </row>
        <row r="154">
          <cell r="A154" t="str">
            <v>eq.063</v>
          </cell>
          <cell r="B154" t="str">
            <v>martillo neumático</v>
          </cell>
          <cell r="C154" t="str">
            <v>h</v>
          </cell>
          <cell r="D154">
            <v>18780</v>
          </cell>
        </row>
        <row r="155">
          <cell r="A155" t="str">
            <v>eq.064</v>
          </cell>
          <cell r="B155" t="str">
            <v>cortadora de hierro eléctrica tipo Simplex 32</v>
          </cell>
          <cell r="C155" t="str">
            <v>u</v>
          </cell>
          <cell r="D155">
            <v>18780</v>
          </cell>
        </row>
        <row r="156">
          <cell r="A156" t="str">
            <v>eq.065</v>
          </cell>
          <cell r="B156" t="str">
            <v>cortadora de hierro eléctrica</v>
          </cell>
          <cell r="C156" t="str">
            <v>h</v>
          </cell>
          <cell r="D156">
            <v>18780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187560</v>
          </cell>
        </row>
        <row r="158">
          <cell r="A158" t="str">
            <v>eq.067</v>
          </cell>
          <cell r="B158" t="str">
            <v>motocompresor</v>
          </cell>
          <cell r="C158" t="str">
            <v>h</v>
          </cell>
          <cell r="D158">
            <v>187560</v>
          </cell>
        </row>
        <row r="159">
          <cell r="A159" t="str">
            <v>eq.068</v>
          </cell>
          <cell r="B159" t="str">
            <v>grupo electrógeno CAT (3306ATAAC) 250 KV Stan by</v>
          </cell>
          <cell r="C159" t="str">
            <v>u</v>
          </cell>
          <cell r="D159">
            <v>187560</v>
          </cell>
        </row>
        <row r="160">
          <cell r="A160" t="str">
            <v>eq.069</v>
          </cell>
          <cell r="B160" t="str">
            <v>grupo electrógeno CAT (3306ATAAC) 240 KV Stan by</v>
          </cell>
          <cell r="C160" t="str">
            <v>h</v>
          </cell>
          <cell r="D160">
            <v>187560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109000</v>
          </cell>
        </row>
        <row r="162">
          <cell r="A162" t="str">
            <v>eq.071</v>
          </cell>
          <cell r="B162" t="str">
            <v>equipo regador de agua  cap. 6000 lt</v>
          </cell>
          <cell r="C162" t="str">
            <v>h</v>
          </cell>
          <cell r="D162">
            <v>109000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265000</v>
          </cell>
        </row>
        <row r="164">
          <cell r="A164" t="str">
            <v>eq.073</v>
          </cell>
          <cell r="B164" t="str">
            <v>equipo regador de asfalto cap 5000 lt</v>
          </cell>
          <cell r="C164" t="str">
            <v>h</v>
          </cell>
          <cell r="D164">
            <v>265000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176000</v>
          </cell>
        </row>
        <row r="166">
          <cell r="A166" t="str">
            <v>eq.075</v>
          </cell>
          <cell r="B166" t="str">
            <v>barredora sopladora</v>
          </cell>
          <cell r="C166" t="str">
            <v>h</v>
          </cell>
          <cell r="D166">
            <v>176000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1000320</v>
          </cell>
        </row>
        <row r="168">
          <cell r="A168" t="str">
            <v>eq.077</v>
          </cell>
          <cell r="B168" t="str">
            <v>aplanadora autopropulsado</v>
          </cell>
          <cell r="C168" t="str">
            <v>h</v>
          </cell>
          <cell r="D168">
            <v>1000320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213262.44</v>
          </cell>
        </row>
        <row r="170">
          <cell r="A170" t="str">
            <v>eq.079</v>
          </cell>
          <cell r="B170" t="str">
            <v>camioneta</v>
          </cell>
          <cell r="C170" t="str">
            <v>h</v>
          </cell>
          <cell r="D170">
            <v>213262.44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8.4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210015.44459999999</v>
          </cell>
        </row>
        <row r="173">
          <cell r="A173" t="str">
            <v>eq.083</v>
          </cell>
          <cell r="B173" t="str">
            <v>rastra de disco</v>
          </cell>
          <cell r="C173" t="str">
            <v>h</v>
          </cell>
          <cell r="D173">
            <v>230704.38</v>
          </cell>
        </row>
        <row r="174">
          <cell r="A174" t="str">
            <v>eq.084</v>
          </cell>
          <cell r="B174" t="str">
            <v>dobladora de hierro Trebol</v>
          </cell>
          <cell r="C174" t="str">
            <v>u</v>
          </cell>
          <cell r="D174">
            <v>230704.38</v>
          </cell>
        </row>
        <row r="175">
          <cell r="A175" t="str">
            <v>eq.085</v>
          </cell>
          <cell r="B175" t="str">
            <v>dobladora de hierro Trebol</v>
          </cell>
          <cell r="C175" t="str">
            <v>h</v>
          </cell>
          <cell r="D175">
            <v>230704.38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41132.879999999997</v>
          </cell>
        </row>
        <row r="177">
          <cell r="A177" t="str">
            <v>eq.087</v>
          </cell>
          <cell r="B177" t="str">
            <v>vibrador de placa Waker BPS</v>
          </cell>
          <cell r="C177" t="str">
            <v>h</v>
          </cell>
          <cell r="D177">
            <v>41132.879999999997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4394814.6316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7502400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221117.82810000001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374.04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1719178.2822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2885490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1517985.6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429.23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608720.85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681748.7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4353.4399999999996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5433.0567000000001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6085.1266999999998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87649.77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87649.77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661.16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18.850000000000001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8.34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12.2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120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17.190000000000001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10277.56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11580.08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57.297899999999998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14.933999999999999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140.089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67.5595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38.29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60.763300000000001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289.26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1005.37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1768.595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1879.34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220.80500000000001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111.96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138.3683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34.81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24.92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27.6417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41.069200000000002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7.56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9.4832999999999998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19.094999999999999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161.87880000000001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39.49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39.49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8.89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4.18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13.8667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10.63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15.12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24.975000000000001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30.785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141.245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5.85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6.87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4.42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1700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3.63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2.84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4.9000000000000004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6.66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7.47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1.7716000000000001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1.57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72.787199999999999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1.59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3.0432999999999999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84.58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17.170000000000002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92.18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69.27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71.174999999999997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71.174999999999997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43.85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8.6950000000000003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39.555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123.58499999999999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134.19999999999999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3.65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20.54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284.11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38.229999999999997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13.885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190.08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98.35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9.3635000000000002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7.9859999999999998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2885.73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204.815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63.11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53.75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49.53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45.48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54.11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49.3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57.29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63.11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18223.14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18817.189999999999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7785.52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1976.03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205.79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494.83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21.85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204.4367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248.83330000000001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17.943300000000001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652.08000000000004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12.154999999999999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26.773299999999999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7.09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50.44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30.64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53.543300000000002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26.886700000000001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2.61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74.051900000000003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67.849999999999994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153.72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241.32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5.6467000000000001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23.041699999999999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38.334699999999998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41.713000000000001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62.856400000000001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160.2627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1328.93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118.6833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842.05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98.307599999999994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3796.2957000000001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3711.4688999999998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14613.750099999999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12717.0458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305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546.96500000000003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76.644999999999996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23.5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14.48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78.95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56.58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63.085000000000001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100698.88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2413.8000000000002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169.22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852.71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155.72999999999999</v>
          </cell>
        </row>
        <row r="327">
          <cell r="A327" t="str">
            <v>re.085b</v>
          </cell>
          <cell r="B327" t="str">
            <v>Caja de distribución polyester conj. Secc. APR c/fusibles SETA</v>
          </cell>
          <cell r="C327" t="str">
            <v>u</v>
          </cell>
          <cell r="D327">
            <v>155.72999999999999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2051.86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1692.13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658.62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1115.93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13.205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51.11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51.11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5.9805000000000001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24.24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38.57</v>
          </cell>
        </row>
        <row r="338">
          <cell r="A338" t="str">
            <v>rg.024</v>
          </cell>
          <cell r="B338" t="str">
            <v>ramal Deriv. Gas E/F PE80 63x50mm</v>
          </cell>
          <cell r="C338" t="str">
            <v>u</v>
          </cell>
          <cell r="D338">
            <v>38.57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141.96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112.02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112.02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93.8</v>
          </cell>
        </row>
        <row r="343">
          <cell r="A343" t="str">
            <v>rv.011</v>
          </cell>
          <cell r="B343" t="str">
            <v>caño chapa ondulada Ø 0,80 mts.</v>
          </cell>
          <cell r="C343" t="str">
            <v>m</v>
          </cell>
          <cell r="D343">
            <v>93.8</v>
          </cell>
        </row>
        <row r="344">
          <cell r="A344" t="str">
            <v>rv.012</v>
          </cell>
          <cell r="B344" t="str">
            <v>caño chapa ondulada Ø 1,00 mts.</v>
          </cell>
          <cell r="C344" t="str">
            <v>m</v>
          </cell>
          <cell r="D344">
            <v>93.8</v>
          </cell>
        </row>
        <row r="345">
          <cell r="A345" t="str">
            <v>rv.013</v>
          </cell>
          <cell r="B345" t="str">
            <v>caño chapa ondulada Ø 2,10 - F1,47 mts.</v>
          </cell>
          <cell r="C345" t="str">
            <v>m</v>
          </cell>
          <cell r="D345">
            <v>93.8</v>
          </cell>
        </row>
        <row r="346">
          <cell r="A346" t="str">
            <v>rv.014</v>
          </cell>
          <cell r="B346" t="str">
            <v>caño chapa ondulada Ø 2,84 mts; F 1,9 mts</v>
          </cell>
          <cell r="C346" t="str">
            <v>m</v>
          </cell>
          <cell r="D346">
            <v>93.8</v>
          </cell>
        </row>
        <row r="347">
          <cell r="A347" t="str">
            <v>rv.015</v>
          </cell>
          <cell r="B347" t="str">
            <v>caño chapa ondulada Ø 2,06 mts; F 3,12 mts</v>
          </cell>
          <cell r="C347" t="str">
            <v>m</v>
          </cell>
          <cell r="D347">
            <v>93.8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873.07669999999996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1134.4567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1386.1433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576.62329999999997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7.1666999999999996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690.84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137.78</v>
          </cell>
        </row>
        <row r="355">
          <cell r="A355" t="str">
            <v>rv.023</v>
          </cell>
          <cell r="B355" t="str">
            <v>poste metálico altura 630 mm perfil 230x120x13 mm c/placa de anclaje</v>
          </cell>
          <cell r="C355" t="str">
            <v>u</v>
          </cell>
          <cell r="D355">
            <v>137.78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114.11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4172.13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3703.19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3021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4001.12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2900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0.26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74.38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5520.68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82000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13322.31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1454.55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102152.38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196.25</v>
          </cell>
        </row>
        <row r="370">
          <cell r="A370" t="str">
            <v>rv.038</v>
          </cell>
          <cell r="B370" t="str">
            <v>agregado zarand. Pétreo triturado  vial</v>
          </cell>
          <cell r="C370" t="str">
            <v>m3</v>
          </cell>
          <cell r="D370">
            <v>241.78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121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9.26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56.023400000000002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48.464599999999997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412.5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347.23500000000001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452.52440000000001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452.52440000000001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15.433299999999999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40.078600000000002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51.534300000000002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2.7149999999999999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8.6014999999999997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170.28120000000001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47.795200000000001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1.0523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1.2476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3.6448999999999998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291.57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144.1867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27.6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30.13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458.39670000000001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818.43740000000003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87.72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76.31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79.174999999999997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50.5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877.5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619.83000000000004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1186.1199999999999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26.923300000000001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110.595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7.5350000000000001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9.84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5.89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7.8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5.4349999999999996</v>
          </cell>
        </row>
        <row r="409">
          <cell r="A409" t="str">
            <v>sa.326</v>
          </cell>
          <cell r="B409" t="str">
            <v xml:space="preserve">TAPON MACHO IPS 1/2            </v>
          </cell>
          <cell r="C409" t="str">
            <v>u</v>
          </cell>
          <cell r="D409">
            <v>5.4349999999999996</v>
          </cell>
        </row>
        <row r="410">
          <cell r="A410" t="str">
            <v>sa.327</v>
          </cell>
          <cell r="B410" t="str">
            <v xml:space="preserve">TAPON MACHO IPS 3/4             </v>
          </cell>
          <cell r="C410" t="str">
            <v>u</v>
          </cell>
          <cell r="D410">
            <v>5.4349999999999996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1.83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2.41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5.3799000000000001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6.8707000000000003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6.8707000000000003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0.98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1.41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21.99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4.93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7.88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8.7799999999999994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2.35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3.74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41.1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58.75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58.75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79.174999999999997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58.75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59.79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29.84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33.31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55.180100000000003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81.124399999999994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54.287999999999997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57.424999999999997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5.72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6.75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125.3548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178.29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101.97669999999999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111.8249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</row>
        <row r="446">
          <cell r="A446" t="str">
            <v>Equipos Nuevos Agregados al universo de precios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</row>
        <row r="448">
          <cell r="A448" t="str">
            <v>eq.007b</v>
          </cell>
          <cell r="B448" t="str">
            <v>Retrocargadora CAT 416D 74HP Pala 1m3 Balde 0,3m3</v>
          </cell>
          <cell r="C448" t="str">
            <v>u</v>
          </cell>
          <cell r="D448">
            <v>879448</v>
          </cell>
        </row>
        <row r="449">
          <cell r="A449" t="str">
            <v>eq.009b</v>
          </cell>
          <cell r="B449" t="str">
            <v>Motoniveladora CAT 120H 140HP c/Ripper trasero</v>
          </cell>
          <cell r="C449" t="str">
            <v>u</v>
          </cell>
          <cell r="D449">
            <v>2100672</v>
          </cell>
        </row>
        <row r="450">
          <cell r="A450" t="str">
            <v>eq.013b</v>
          </cell>
          <cell r="B450" t="str">
            <v>Cargadora CAT 938G II 160HP Pala 2,8m3</v>
          </cell>
          <cell r="C450" t="str">
            <v>u</v>
          </cell>
          <cell r="D450">
            <v>1858928</v>
          </cell>
        </row>
        <row r="451">
          <cell r="A451" t="str">
            <v>eq.019b</v>
          </cell>
          <cell r="B451" t="str">
            <v>Mixer 5 m3 Sobre Camion eq.107</v>
          </cell>
          <cell r="C451" t="str">
            <v>u</v>
          </cell>
          <cell r="D451">
            <v>934135.05</v>
          </cell>
        </row>
        <row r="452">
          <cell r="A452" t="str">
            <v>eq.024b</v>
          </cell>
          <cell r="B452" t="str">
            <v>Topadora CAT D7R Serie II - 240 Hp - Hoja 7SU - Ripper multivastago</v>
          </cell>
          <cell r="C452" t="str">
            <v>u</v>
          </cell>
          <cell r="D452">
            <v>5084960</v>
          </cell>
        </row>
        <row r="453">
          <cell r="A453" t="str">
            <v>eq.026b</v>
          </cell>
          <cell r="B453" t="str">
            <v>Aserradora pavimento Target Minicom II 13,5 Hp</v>
          </cell>
          <cell r="C453" t="str">
            <v>u</v>
          </cell>
          <cell r="D453">
            <v>28375.74</v>
          </cell>
        </row>
        <row r="454">
          <cell r="A454" t="str">
            <v>eq.028b</v>
          </cell>
          <cell r="B454" t="str">
            <v>Bomba a explosión 5 H. P. Honda WB 30 XT</v>
          </cell>
          <cell r="C454" t="str">
            <v>u</v>
          </cell>
          <cell r="D454">
            <v>6210.32</v>
          </cell>
        </row>
        <row r="455">
          <cell r="A455" t="str">
            <v>eq.040b</v>
          </cell>
          <cell r="B455" t="str">
            <v>Plancha vibradora a explosión 5 H.P. Wacker WP 2050R</v>
          </cell>
          <cell r="C455" t="str">
            <v>u</v>
          </cell>
          <cell r="D455">
            <v>20256.48</v>
          </cell>
        </row>
        <row r="456">
          <cell r="A456" t="str">
            <v>eq.044b</v>
          </cell>
          <cell r="B456" t="str">
            <v>Regla vibradora 5 H.P. Wacker 6,8 Mts</v>
          </cell>
          <cell r="C456" t="str">
            <v>u</v>
          </cell>
          <cell r="D456">
            <v>87828.1</v>
          </cell>
        </row>
        <row r="457">
          <cell r="A457" t="str">
            <v>eq.058b</v>
          </cell>
          <cell r="B457" t="str">
            <v>Tractor engomado 120 H.P. Jhon Deere</v>
          </cell>
          <cell r="C457" t="str">
            <v>u</v>
          </cell>
          <cell r="D457">
            <v>832766.4</v>
          </cell>
        </row>
        <row r="458">
          <cell r="A458" t="str">
            <v>eq.060b</v>
          </cell>
          <cell r="B458" t="str">
            <v>Vibrador inmersión a nafta 4 H.P. Wacker A3000</v>
          </cell>
          <cell r="C458" t="str">
            <v>u</v>
          </cell>
          <cell r="D458">
            <v>20881.68</v>
          </cell>
        </row>
        <row r="459">
          <cell r="A459" t="str">
            <v>eq.066b</v>
          </cell>
          <cell r="B459" t="str">
            <v>Motocompresor tipo P185 WR</v>
          </cell>
          <cell r="C459" t="str">
            <v>u</v>
          </cell>
          <cell r="D459">
            <v>187560</v>
          </cell>
        </row>
        <row r="460">
          <cell r="A460" t="str">
            <v>eq.068b</v>
          </cell>
          <cell r="B460" t="str">
            <v>Grupo electrógeno CAT (3406 CD) 300 KVA Stand by</v>
          </cell>
          <cell r="C460" t="str">
            <v>u</v>
          </cell>
          <cell r="D460">
            <v>187560</v>
          </cell>
        </row>
        <row r="461">
          <cell r="A461" t="str">
            <v>eq.070b</v>
          </cell>
          <cell r="B461" t="str">
            <v>Equipo regador de agua  cap. 6000 lt</v>
          </cell>
          <cell r="C461" t="str">
            <v>u</v>
          </cell>
          <cell r="D461">
            <v>109000</v>
          </cell>
        </row>
        <row r="462">
          <cell r="A462" t="str">
            <v>eq.072b</v>
          </cell>
          <cell r="B462" t="str">
            <v>Equipo regador de asfalto cap 6600 lt</v>
          </cell>
          <cell r="C462" t="str">
            <v>u</v>
          </cell>
          <cell r="D462">
            <v>265000</v>
          </cell>
        </row>
        <row r="463">
          <cell r="A463" t="str">
            <v>eq.074b</v>
          </cell>
          <cell r="B463" t="str">
            <v>Barredora sopladora</v>
          </cell>
          <cell r="C463" t="str">
            <v>u</v>
          </cell>
          <cell r="D463">
            <v>176000</v>
          </cell>
        </row>
        <row r="464">
          <cell r="A464" t="str">
            <v>sa.900</v>
          </cell>
          <cell r="B464" t="str">
            <v>Caño PRFV 900mm diám. Presión 1 bar</v>
          </cell>
          <cell r="C464" t="str">
            <v>m</v>
          </cell>
          <cell r="D464">
            <v>1513.0165</v>
          </cell>
        </row>
        <row r="465">
          <cell r="A465" t="str">
            <v>her.001</v>
          </cell>
          <cell r="B465" t="str">
            <v>Hormigonera 1HP 140lts</v>
          </cell>
          <cell r="C465" t="str">
            <v>u</v>
          </cell>
          <cell r="D465">
            <v>2431.2179999999998</v>
          </cell>
        </row>
        <row r="466">
          <cell r="A466" t="str">
            <v>her.002</v>
          </cell>
          <cell r="B466" t="str">
            <v>Pala Gherardi</v>
          </cell>
          <cell r="C466" t="str">
            <v>u</v>
          </cell>
          <cell r="D466">
            <v>336.65129999999999</v>
          </cell>
        </row>
        <row r="467">
          <cell r="A467" t="str">
            <v>her.003</v>
          </cell>
          <cell r="B467" t="str">
            <v>Pico Gherardi</v>
          </cell>
          <cell r="C467" t="str">
            <v>u</v>
          </cell>
          <cell r="D467">
            <v>380.42290000000003</v>
          </cell>
        </row>
        <row r="468">
          <cell r="A468" t="str">
            <v>her.004</v>
          </cell>
          <cell r="B468" t="str">
            <v>Cabo para pico</v>
          </cell>
          <cell r="C468" t="str">
            <v>u</v>
          </cell>
          <cell r="D468">
            <v>35.812199999999997</v>
          </cell>
        </row>
        <row r="469">
          <cell r="A469" t="str">
            <v>her.005</v>
          </cell>
          <cell r="B469" t="str">
            <v>Cuchara Gherardi</v>
          </cell>
          <cell r="C469" t="str">
            <v>u</v>
          </cell>
          <cell r="D469">
            <v>128.37389999999999</v>
          </cell>
        </row>
        <row r="470">
          <cell r="A470" t="str">
            <v>her.006</v>
          </cell>
          <cell r="B470" t="str">
            <v>Balde plastico</v>
          </cell>
          <cell r="C470" t="str">
            <v>u</v>
          </cell>
          <cell r="D470">
            <v>12.673999999999999</v>
          </cell>
        </row>
        <row r="471">
          <cell r="A471" t="str">
            <v>her.007</v>
          </cell>
          <cell r="B471" t="str">
            <v>Cortahierro Gherardi</v>
          </cell>
          <cell r="C471" t="str">
            <v>u</v>
          </cell>
          <cell r="D471">
            <v>70.799499999999995</v>
          </cell>
        </row>
        <row r="472">
          <cell r="A472" t="str">
            <v>her.008</v>
          </cell>
          <cell r="B472" t="str">
            <v>Guante Desc/Jean</v>
          </cell>
          <cell r="C472" t="str">
            <v>u</v>
          </cell>
          <cell r="D472">
            <v>18.730899999999998</v>
          </cell>
        </row>
        <row r="473">
          <cell r="A473" t="str">
            <v>her.009</v>
          </cell>
          <cell r="B473" t="str">
            <v>Carretilla Reforzada</v>
          </cell>
          <cell r="C473" t="str">
            <v>u</v>
          </cell>
          <cell r="D473">
            <v>550.40290000000005</v>
          </cell>
        </row>
        <row r="474">
          <cell r="A474" t="str">
            <v>her.010</v>
          </cell>
          <cell r="B474" t="str">
            <v>Dobladora de hierro - Diám. 12 mm</v>
          </cell>
          <cell r="C474" t="str">
            <v>u</v>
          </cell>
          <cell r="D474">
            <v>1743.5170000000001</v>
          </cell>
        </row>
        <row r="475">
          <cell r="A475" t="str">
            <v>her.011</v>
          </cell>
          <cell r="B475" t="str">
            <v>Dobladora de hierro - Diám. 20 mm</v>
          </cell>
          <cell r="C475" t="str">
            <v>u</v>
          </cell>
          <cell r="D475">
            <v>2910.8703</v>
          </cell>
        </row>
        <row r="476">
          <cell r="A476" t="str">
            <v>el.009b</v>
          </cell>
          <cell r="B476" t="str">
            <v>cable desnudo cobre 7x0,50 mm2</v>
          </cell>
          <cell r="C476" t="str">
            <v>m</v>
          </cell>
          <cell r="D476">
            <v>2.6326000000000001</v>
          </cell>
        </row>
        <row r="477">
          <cell r="A477" t="str">
            <v>el.020b</v>
          </cell>
          <cell r="B477" t="str">
            <v>Caja medidor 220V policarbonato EDESA</v>
          </cell>
          <cell r="C477" t="str">
            <v>u</v>
          </cell>
          <cell r="D477">
            <v>64.473299999999995</v>
          </cell>
        </row>
        <row r="478">
          <cell r="A478" t="str">
            <v>el.021b</v>
          </cell>
          <cell r="B478" t="str">
            <v>caja medidor 380 V policarbonato EDESA</v>
          </cell>
          <cell r="C478" t="str">
            <v>u</v>
          </cell>
          <cell r="D478">
            <v>123.92</v>
          </cell>
        </row>
        <row r="479">
          <cell r="A479" t="str">
            <v>el.022b</v>
          </cell>
          <cell r="B479" t="str">
            <v>cable cobre desnudo 7 x 0,85 mm2</v>
          </cell>
          <cell r="C479" t="str">
            <v>m</v>
          </cell>
          <cell r="D479">
            <v>6.8002000000000002</v>
          </cell>
        </row>
        <row r="480">
          <cell r="A480" t="str">
            <v>el.023b</v>
          </cell>
          <cell r="B480" t="str">
            <v>Cable cobre aislado 1 x 2.5 mm2.</v>
          </cell>
          <cell r="C480" t="str">
            <v>m</v>
          </cell>
          <cell r="D480">
            <v>3.7667000000000002</v>
          </cell>
        </row>
        <row r="481">
          <cell r="A481" t="str">
            <v>el.024b</v>
          </cell>
          <cell r="B481" t="str">
            <v>cable subterraneo 2x4 mm2</v>
          </cell>
          <cell r="C481" t="str">
            <v>m</v>
          </cell>
          <cell r="D481">
            <v>18.190000000000001</v>
          </cell>
        </row>
        <row r="482">
          <cell r="A482" t="str">
            <v>el.025b</v>
          </cell>
          <cell r="B482" t="str">
            <v>cable subterraneo 3x6 mm2</v>
          </cell>
          <cell r="C482" t="str">
            <v>m</v>
          </cell>
          <cell r="D482">
            <v>36.564999999999998</v>
          </cell>
        </row>
        <row r="483">
          <cell r="A483" t="str">
            <v>el.027b</v>
          </cell>
          <cell r="B483" t="str">
            <v>cable cobre aislado 1 x 1,5 mm2</v>
          </cell>
          <cell r="C483" t="str">
            <v>m</v>
          </cell>
          <cell r="D483">
            <v>2.4649999999999999</v>
          </cell>
        </row>
        <row r="484">
          <cell r="A484" t="str">
            <v>el.057b</v>
          </cell>
          <cell r="B484" t="str">
            <v>caja octogonal chica ch.20</v>
          </cell>
          <cell r="C484" t="str">
            <v>u</v>
          </cell>
          <cell r="D484">
            <v>3.3849999999999998</v>
          </cell>
        </row>
        <row r="485">
          <cell r="A485" t="str">
            <v>el.058b</v>
          </cell>
          <cell r="B485" t="str">
            <v>conector hierro 3/4"</v>
          </cell>
          <cell r="C485" t="str">
            <v>u</v>
          </cell>
          <cell r="D485">
            <v>1.6967000000000001</v>
          </cell>
        </row>
        <row r="486">
          <cell r="A486" t="str">
            <v>el.059b</v>
          </cell>
          <cell r="B486" t="str">
            <v>caja octogonal grande ch.20</v>
          </cell>
          <cell r="C486" t="str">
            <v>u</v>
          </cell>
          <cell r="D486">
            <v>7.07</v>
          </cell>
        </row>
        <row r="487">
          <cell r="A487" t="str">
            <v>el.060b</v>
          </cell>
          <cell r="B487" t="str">
            <v>Caja rectangular 10 x 5 x 4.5</v>
          </cell>
          <cell r="C487" t="str">
            <v>u</v>
          </cell>
          <cell r="D487">
            <v>3.62</v>
          </cell>
        </row>
        <row r="488">
          <cell r="A488" t="str">
            <v>el.061b</v>
          </cell>
          <cell r="B488" t="str">
            <v>caja p/ 4 termicas</v>
          </cell>
          <cell r="C488" t="str">
            <v>u</v>
          </cell>
          <cell r="D488">
            <v>32.79</v>
          </cell>
        </row>
        <row r="489">
          <cell r="A489" t="str">
            <v>el.062b</v>
          </cell>
          <cell r="B489" t="str">
            <v>caja p/ 6 termicas</v>
          </cell>
          <cell r="C489" t="str">
            <v>u</v>
          </cell>
          <cell r="D489">
            <v>43.3</v>
          </cell>
        </row>
        <row r="490">
          <cell r="A490" t="str">
            <v>el.071b</v>
          </cell>
          <cell r="B490" t="str">
            <v>caño liviano hierro 5/8" x 3 m</v>
          </cell>
          <cell r="C490" t="str">
            <v>u</v>
          </cell>
          <cell r="D490">
            <v>24.06</v>
          </cell>
        </row>
        <row r="491">
          <cell r="A491" t="str">
            <v>el.072b</v>
          </cell>
          <cell r="B491" t="str">
            <v>Caño semipesado 5/8" x 3 m.</v>
          </cell>
          <cell r="C491" t="str">
            <v>u</v>
          </cell>
          <cell r="D491">
            <v>28.033300000000001</v>
          </cell>
        </row>
        <row r="492">
          <cell r="A492" t="str">
            <v>el.073b</v>
          </cell>
          <cell r="B492" t="str">
            <v>caño semipesado 3/4" x 3 m.</v>
          </cell>
          <cell r="C492" t="str">
            <v>u</v>
          </cell>
          <cell r="D492">
            <v>36.42</v>
          </cell>
        </row>
        <row r="493">
          <cell r="A493" t="str">
            <v>el.075b</v>
          </cell>
          <cell r="B493" t="str">
            <v>curva chapa electricidad 3/4"</v>
          </cell>
          <cell r="C493" t="str">
            <v>u</v>
          </cell>
          <cell r="D493">
            <v>5.0949999999999998</v>
          </cell>
        </row>
        <row r="494">
          <cell r="A494" t="str">
            <v>el.076b</v>
          </cell>
          <cell r="B494" t="str">
            <v>curva chapa electricidad 5/8"</v>
          </cell>
          <cell r="C494" t="str">
            <v>u</v>
          </cell>
          <cell r="D494">
            <v>4.3049999999999997</v>
          </cell>
        </row>
        <row r="495">
          <cell r="A495" t="str">
            <v>el.080b</v>
          </cell>
          <cell r="B495" t="str">
            <v>caño corrugado reforz. plastico 3/4"</v>
          </cell>
          <cell r="C495" t="str">
            <v>m</v>
          </cell>
          <cell r="D495">
            <v>2.02</v>
          </cell>
        </row>
        <row r="496">
          <cell r="A496" t="str">
            <v>el.100b</v>
          </cell>
          <cell r="B496" t="str">
            <v>Interruptor termomagnético DIN 1x10 A</v>
          </cell>
          <cell r="C496" t="str">
            <v>u</v>
          </cell>
          <cell r="D496">
            <v>33.770000000000003</v>
          </cell>
        </row>
        <row r="497">
          <cell r="A497" t="str">
            <v>el.101b</v>
          </cell>
          <cell r="B497" t="str">
            <v>interruptor termomagnético DIN 2x25 A</v>
          </cell>
          <cell r="C497" t="str">
            <v>u</v>
          </cell>
          <cell r="D497">
            <v>72.03</v>
          </cell>
        </row>
        <row r="498">
          <cell r="A498" t="str">
            <v>el.102b</v>
          </cell>
          <cell r="B498" t="str">
            <v>interruptor diferencial SICA bipolar 25 Amp.</v>
          </cell>
          <cell r="C498" t="str">
            <v>u</v>
          </cell>
          <cell r="D498">
            <v>303.49</v>
          </cell>
        </row>
        <row r="499">
          <cell r="A499" t="str">
            <v>el.103b</v>
          </cell>
          <cell r="B499" t="str">
            <v>interruptor termomagnetico DIN 3x25 A</v>
          </cell>
          <cell r="C499" t="str">
            <v>u</v>
          </cell>
          <cell r="D499">
            <v>100.265</v>
          </cell>
        </row>
        <row r="500">
          <cell r="A500" t="str">
            <v>el.104b</v>
          </cell>
          <cell r="B500" t="str">
            <v>interruptor diferencial SICA bipolar 40 A</v>
          </cell>
          <cell r="C500" t="str">
            <v>u</v>
          </cell>
          <cell r="D500">
            <v>320.08499999999998</v>
          </cell>
        </row>
        <row r="501">
          <cell r="A501" t="str">
            <v>el.105b</v>
          </cell>
          <cell r="B501" t="str">
            <v>interruptor diferencial tetrapolar 40 Amp.</v>
          </cell>
          <cell r="C501" t="str">
            <v>u</v>
          </cell>
          <cell r="D501">
            <v>562.89499999999998</v>
          </cell>
        </row>
        <row r="502">
          <cell r="A502" t="str">
            <v>el.107b</v>
          </cell>
          <cell r="B502" t="str">
            <v>llave embutir 1 punto</v>
          </cell>
          <cell r="C502" t="str">
            <v>u</v>
          </cell>
          <cell r="D502">
            <v>21.89</v>
          </cell>
        </row>
        <row r="503">
          <cell r="A503" t="str">
            <v>el.108b</v>
          </cell>
          <cell r="B503" t="str">
            <v>Llave 1 punto y toma 10 A</v>
          </cell>
          <cell r="C503" t="str">
            <v>u</v>
          </cell>
          <cell r="D503">
            <v>20.02</v>
          </cell>
        </row>
        <row r="504">
          <cell r="A504" t="str">
            <v>el.109b</v>
          </cell>
          <cell r="B504" t="str">
            <v>tomacorriente embutir c/T.T.</v>
          </cell>
          <cell r="C504" t="str">
            <v>u</v>
          </cell>
          <cell r="D504">
            <v>26.555</v>
          </cell>
        </row>
        <row r="505">
          <cell r="A505" t="str">
            <v>el.110b</v>
          </cell>
          <cell r="B505" t="str">
            <v>gabinete estanco PVC p/8 termicas</v>
          </cell>
          <cell r="C505" t="str">
            <v>u</v>
          </cell>
          <cell r="D505">
            <v>309.13499999999999</v>
          </cell>
        </row>
        <row r="506">
          <cell r="A506" t="str">
            <v>el.111b</v>
          </cell>
          <cell r="B506" t="str">
            <v>gabinete estanco PVC p/16 termicas</v>
          </cell>
          <cell r="C506" t="str">
            <v>u</v>
          </cell>
          <cell r="D506">
            <v>390.42</v>
          </cell>
        </row>
        <row r="507">
          <cell r="A507" t="str">
            <v>el.112b</v>
          </cell>
          <cell r="B507" t="str">
            <v>zumbador embutir 10x10</v>
          </cell>
          <cell r="C507" t="str">
            <v>u</v>
          </cell>
          <cell r="D507">
            <v>74.525000000000006</v>
          </cell>
        </row>
        <row r="508">
          <cell r="A508" t="str">
            <v>el.113b</v>
          </cell>
          <cell r="B508" t="str">
            <v>tortuga fundicion redonda grande</v>
          </cell>
          <cell r="C508" t="str">
            <v>u</v>
          </cell>
          <cell r="D508">
            <v>153.21</v>
          </cell>
        </row>
        <row r="509">
          <cell r="A509" t="str">
            <v>el.114b</v>
          </cell>
          <cell r="B509" t="str">
            <v>tortuga fundicion chica redonda</v>
          </cell>
          <cell r="C509" t="str">
            <v>u</v>
          </cell>
          <cell r="D509">
            <v>136.52269999999999</v>
          </cell>
        </row>
        <row r="510">
          <cell r="A510" t="str">
            <v>el.115b</v>
          </cell>
          <cell r="B510" t="str">
            <v>tortuga PVC redonda c/rejilla</v>
          </cell>
          <cell r="C510" t="str">
            <v>u</v>
          </cell>
          <cell r="D510">
            <v>22.035</v>
          </cell>
        </row>
        <row r="511">
          <cell r="A511" t="str">
            <v>el.149b</v>
          </cell>
          <cell r="B511" t="str">
            <v>Gabinete completo p/ 12 medidores</v>
          </cell>
          <cell r="C511" t="str">
            <v>u</v>
          </cell>
          <cell r="D511">
            <v>15970.59</v>
          </cell>
        </row>
        <row r="512">
          <cell r="A512" t="str">
            <v>el.150b</v>
          </cell>
          <cell r="B512" t="str">
            <v>cinta aisladora PVC x 20 m</v>
          </cell>
          <cell r="C512" t="str">
            <v>u</v>
          </cell>
          <cell r="D512">
            <v>9.5150000000000006</v>
          </cell>
        </row>
        <row r="513">
          <cell r="A513" t="str">
            <v>el.151b</v>
          </cell>
          <cell r="B513" t="str">
            <v>JABALINA SIMPLE 5/8*1000 FACBSA (R.D)</v>
          </cell>
          <cell r="C513" t="str">
            <v>u</v>
          </cell>
          <cell r="D513">
            <v>76.09</v>
          </cell>
        </row>
        <row r="514">
          <cell r="A514" t="str">
            <v>el.152b</v>
          </cell>
          <cell r="B514" t="str">
            <v>CAÑO BAJADA MONOF.2BOCA 1.1/4*3 COMPLETO Galvaniz. Pesado</v>
          </cell>
          <cell r="C514" t="str">
            <v>u</v>
          </cell>
          <cell r="D514">
            <v>160.8733</v>
          </cell>
        </row>
        <row r="515">
          <cell r="A515" t="str">
            <v>el.159b</v>
          </cell>
          <cell r="B515" t="str">
            <v>FLORON PLAST REDO BCO.</v>
          </cell>
          <cell r="C515" t="str">
            <v>u</v>
          </cell>
          <cell r="D515">
            <v>3.61</v>
          </cell>
        </row>
        <row r="516">
          <cell r="A516" t="str">
            <v>el.160b</v>
          </cell>
          <cell r="B516" t="str">
            <v>MODULO PULSADOR UNIP.C/CAMP.RODA BCO</v>
          </cell>
          <cell r="C516" t="str">
            <v>u</v>
          </cell>
          <cell r="D516">
            <v>11.22</v>
          </cell>
        </row>
        <row r="517">
          <cell r="A517" t="str">
            <v>el.164b</v>
          </cell>
          <cell r="B517" t="str">
            <v>ROSETA DE MADERA REDONDA 10 CM</v>
          </cell>
          <cell r="C517" t="str">
            <v>u</v>
          </cell>
          <cell r="D517">
            <v>1.93</v>
          </cell>
        </row>
        <row r="518">
          <cell r="A518" t="str">
            <v>el.165b</v>
          </cell>
          <cell r="B518" t="str">
            <v>PORTALAMPARA BAK.3 PZ.NEGRO 515</v>
          </cell>
          <cell r="C518" t="str">
            <v>u</v>
          </cell>
          <cell r="D518">
            <v>7.2</v>
          </cell>
        </row>
        <row r="519">
          <cell r="A519" t="str">
            <v>el.166b</v>
          </cell>
          <cell r="B519" t="str">
            <v>RECEPTACULO CURVO NEG BAK.584</v>
          </cell>
          <cell r="C519" t="str">
            <v>u</v>
          </cell>
          <cell r="D519">
            <v>10.81</v>
          </cell>
        </row>
        <row r="520">
          <cell r="A520" t="str">
            <v>el.168b</v>
          </cell>
          <cell r="B520" t="str">
            <v>CONECTORES HIERRO DE 5/8"</v>
          </cell>
          <cell r="C520" t="str">
            <v>u</v>
          </cell>
          <cell r="D520">
            <v>1.405</v>
          </cell>
        </row>
        <row r="521">
          <cell r="A521" t="str">
            <v>el.170b</v>
          </cell>
          <cell r="B521" t="str">
            <v>CAJA CUADRADAS 10*10 N°20</v>
          </cell>
          <cell r="C521" t="str">
            <v>u</v>
          </cell>
          <cell r="D521">
            <v>11.12</v>
          </cell>
        </row>
        <row r="522">
          <cell r="A522" t="str">
            <v>el.172b</v>
          </cell>
          <cell r="B522" t="str">
            <v>Caja rectangular CH.20</v>
          </cell>
          <cell r="C522" t="str">
            <v>u</v>
          </cell>
          <cell r="D522">
            <v>4</v>
          </cell>
        </row>
        <row r="523">
          <cell r="A523" t="str">
            <v>eq.123</v>
          </cell>
          <cell r="B523" t="str">
            <v>Grupo electrogeno Olympian GEP 250 kva c/cabina</v>
          </cell>
          <cell r="C523" t="str">
            <v>u</v>
          </cell>
          <cell r="D523">
            <v>488540.13709999999</v>
          </cell>
        </row>
        <row r="524">
          <cell r="A524" t="str">
            <v>eq.124</v>
          </cell>
          <cell r="B524" t="str">
            <v>Grupo electrogeno Olympian 300 kva s/cabina</v>
          </cell>
          <cell r="C524" t="str">
            <v>u</v>
          </cell>
          <cell r="D524">
            <v>577362</v>
          </cell>
        </row>
        <row r="525">
          <cell r="A525" t="str">
            <v>eq.125</v>
          </cell>
          <cell r="B525" t="str">
            <v>Grupo electrogeno Olympian GEP 275 kva c/cabina</v>
          </cell>
          <cell r="C525" t="str">
            <v>u</v>
          </cell>
          <cell r="D525">
            <v>498541.52549999999</v>
          </cell>
        </row>
        <row r="526">
          <cell r="A526" t="str">
            <v>ca.020</v>
          </cell>
          <cell r="B526" t="str">
            <v>Ventana 2H de abrir alum. natural 1,2x1,2 c/cristal float 4mm incoloro</v>
          </cell>
          <cell r="C526" t="str">
            <v>u</v>
          </cell>
          <cell r="D526">
            <v>1933.0676000000001</v>
          </cell>
        </row>
        <row r="527">
          <cell r="A527" t="str">
            <v>ca.030</v>
          </cell>
          <cell r="B527" t="str">
            <v>Ventana 2H de abrir alum. Anodiz. 1,2x1,2 c/cristal float 4mm incoloro</v>
          </cell>
          <cell r="C527" t="str">
            <v>u</v>
          </cell>
          <cell r="D527">
            <v>2190.8395999999998</v>
          </cell>
        </row>
        <row r="528">
          <cell r="A528" t="str">
            <v>pb.100</v>
          </cell>
          <cell r="B528" t="str">
            <v>Caño con costura de A°I° AISI 304 de Diam. 219,1x5,00mm</v>
          </cell>
          <cell r="C528" t="str">
            <v>m</v>
          </cell>
          <cell r="D528">
            <v>3164.93</v>
          </cell>
        </row>
        <row r="529">
          <cell r="A529" t="str">
            <v>pb.101</v>
          </cell>
          <cell r="B529" t="str">
            <v>Caño con costura de A°I° AISI 304 de Diam. 273,1x5,00mm</v>
          </cell>
          <cell r="C529" t="str">
            <v>m</v>
          </cell>
          <cell r="D529">
            <v>4061.46</v>
          </cell>
        </row>
        <row r="530">
          <cell r="A530" t="str">
            <v>pb.102</v>
          </cell>
          <cell r="B530" t="str">
            <v>Caño con costura de A°I° AISI 304 de Diam. 323,8x5,00mm</v>
          </cell>
          <cell r="C530" t="str">
            <v>m</v>
          </cell>
          <cell r="D530">
            <v>4216.0200000000004</v>
          </cell>
        </row>
        <row r="531">
          <cell r="A531" t="str">
            <v>sa.700</v>
          </cell>
          <cell r="B531" t="str">
            <v>Caño PRFV 700mm para Cloacas diám. Presión 1 bar</v>
          </cell>
          <cell r="C531" t="str">
            <v>m</v>
          </cell>
          <cell r="D531">
            <v>1392.7452000000001</v>
          </cell>
        </row>
        <row r="532">
          <cell r="A532" t="str">
            <v>ac.009</v>
          </cell>
          <cell r="B532" t="str">
            <v>hierro torsionado diam. 4,2mm</v>
          </cell>
          <cell r="C532" t="str">
            <v>kg</v>
          </cell>
          <cell r="D532">
            <v>9.8066999999999993</v>
          </cell>
        </row>
        <row r="533">
          <cell r="A533" t="str">
            <v>ac.010</v>
          </cell>
          <cell r="B533" t="str">
            <v>hierro torsionado diam. 6mm</v>
          </cell>
          <cell r="C533" t="str">
            <v>kg</v>
          </cell>
          <cell r="D533">
            <v>9.2100000000000009</v>
          </cell>
        </row>
        <row r="534">
          <cell r="A534" t="str">
            <v>ac.011</v>
          </cell>
          <cell r="B534" t="str">
            <v>hierro torsionado diam. 8mm</v>
          </cell>
          <cell r="C534" t="str">
            <v>kg</v>
          </cell>
          <cell r="D534">
            <v>9.64</v>
          </cell>
        </row>
        <row r="535">
          <cell r="A535" t="str">
            <v>ac.012</v>
          </cell>
          <cell r="B535" t="str">
            <v>hierro torsionado diam. 12mm</v>
          </cell>
          <cell r="C535" t="str">
            <v>kg</v>
          </cell>
          <cell r="D535">
            <v>9.0533000000000001</v>
          </cell>
        </row>
        <row r="536">
          <cell r="A536" t="str">
            <v>ac.013</v>
          </cell>
          <cell r="B536" t="str">
            <v>hierro torsionado diam. 16mm</v>
          </cell>
          <cell r="C536" t="str">
            <v>kg</v>
          </cell>
          <cell r="D536">
            <v>8.74</v>
          </cell>
        </row>
        <row r="537">
          <cell r="A537" t="str">
            <v>ac.014</v>
          </cell>
          <cell r="B537" t="str">
            <v>hierro liso herrero de 10 mm.</v>
          </cell>
          <cell r="C537" t="str">
            <v>kg</v>
          </cell>
          <cell r="D537">
            <v>9.4932999999999996</v>
          </cell>
        </row>
        <row r="538">
          <cell r="A538" t="str">
            <v>ac.029</v>
          </cell>
          <cell r="B538" t="str">
            <v>electrodos 2,5 mm</v>
          </cell>
          <cell r="C538" t="str">
            <v>kg</v>
          </cell>
          <cell r="D538">
            <v>27.811</v>
          </cell>
        </row>
        <row r="539">
          <cell r="A539" t="str">
            <v>ac.052</v>
          </cell>
          <cell r="B539" t="str">
            <v>Clavos P.P. 1"</v>
          </cell>
          <cell r="C539" t="str">
            <v>kg</v>
          </cell>
          <cell r="D539">
            <v>14.13</v>
          </cell>
        </row>
        <row r="540">
          <cell r="A540" t="str">
            <v>ac.053</v>
          </cell>
          <cell r="B540" t="str">
            <v>Clavos cabeza de plomo 3"</v>
          </cell>
          <cell r="C540" t="str">
            <v>kg</v>
          </cell>
          <cell r="D540">
            <v>26.454999999999998</v>
          </cell>
        </row>
        <row r="541">
          <cell r="A541" t="str">
            <v>ac.062</v>
          </cell>
          <cell r="B541" t="str">
            <v>alambre negro N°14</v>
          </cell>
          <cell r="C541" t="str">
            <v>kg</v>
          </cell>
          <cell r="D541">
            <v>11.503299999999999</v>
          </cell>
        </row>
        <row r="542">
          <cell r="A542" t="str">
            <v>ac.072</v>
          </cell>
          <cell r="B542" t="str">
            <v>Alambre Galvanizado N° 14</v>
          </cell>
          <cell r="C542" t="str">
            <v>kg</v>
          </cell>
          <cell r="D542">
            <v>18.023299999999999</v>
          </cell>
        </row>
        <row r="543">
          <cell r="A543" t="str">
            <v>ac.073</v>
          </cell>
          <cell r="B543" t="str">
            <v>Alambre tejido 2" x 2 mts 2"-200-10-14</v>
          </cell>
          <cell r="C543" t="str">
            <v>m</v>
          </cell>
          <cell r="D543">
            <v>58.664999999999999</v>
          </cell>
        </row>
        <row r="544">
          <cell r="A544" t="str">
            <v>ac.092</v>
          </cell>
          <cell r="B544" t="str">
            <v>Tirafondo 6,5 mm x 3"</v>
          </cell>
          <cell r="C544" t="str">
            <v>u</v>
          </cell>
          <cell r="D544">
            <v>0.96</v>
          </cell>
        </row>
        <row r="545">
          <cell r="A545" t="str">
            <v>ac.100</v>
          </cell>
          <cell r="B545" t="str">
            <v>Hierro torsionado diam. 20mm</v>
          </cell>
          <cell r="C545" t="str">
            <v>kg</v>
          </cell>
          <cell r="D545">
            <v>8.6567000000000007</v>
          </cell>
        </row>
        <row r="546">
          <cell r="A546" t="str">
            <v>ac.101</v>
          </cell>
          <cell r="B546" t="str">
            <v>Hierro torsionado de 14mm</v>
          </cell>
          <cell r="C546" t="str">
            <v>kg</v>
          </cell>
          <cell r="D546">
            <v>9.0966000000000005</v>
          </cell>
        </row>
        <row r="547">
          <cell r="A547" t="str">
            <v>ac.102</v>
          </cell>
          <cell r="B547" t="str">
            <v>Hierro liso herrero de 6 mm - 12 mts</v>
          </cell>
          <cell r="C547" t="str">
            <v>barra</v>
          </cell>
          <cell r="D547">
            <v>25.57</v>
          </cell>
        </row>
        <row r="548">
          <cell r="A548" t="str">
            <v>ac.103</v>
          </cell>
          <cell r="B548" t="str">
            <v>Hierro liso herrero de 8 mm - 12 mts</v>
          </cell>
          <cell r="C548" t="str">
            <v>barra</v>
          </cell>
          <cell r="D548">
            <v>44.896700000000003</v>
          </cell>
        </row>
        <row r="549">
          <cell r="A549" t="str">
            <v>ac.104</v>
          </cell>
          <cell r="B549" t="str">
            <v>Hierro liso herrero de 12 mm - 12 mts</v>
          </cell>
          <cell r="C549" t="str">
            <v>barra</v>
          </cell>
          <cell r="D549">
            <v>101.16330000000001</v>
          </cell>
        </row>
        <row r="550">
          <cell r="A550" t="str">
            <v>ac.105</v>
          </cell>
          <cell r="B550" t="str">
            <v>Hierro liso herrero de 16 mm - 12 mts</v>
          </cell>
          <cell r="C550" t="str">
            <v>barra</v>
          </cell>
          <cell r="D550">
            <v>176.76329999999999</v>
          </cell>
        </row>
        <row r="551">
          <cell r="A551" t="str">
            <v>ac.106</v>
          </cell>
          <cell r="B551" t="str">
            <v>Electrodos 3,25mm conarco punta azul</v>
          </cell>
          <cell r="C551" t="str">
            <v>kg</v>
          </cell>
          <cell r="D551">
            <v>77.709999999999994</v>
          </cell>
        </row>
        <row r="552">
          <cell r="A552" t="str">
            <v>ac.107</v>
          </cell>
          <cell r="B552" t="str">
            <v>Electrodos 3,25mm conarco punta naranja</v>
          </cell>
          <cell r="C552" t="str">
            <v>kg</v>
          </cell>
          <cell r="D552">
            <v>42.3</v>
          </cell>
        </row>
        <row r="553">
          <cell r="A553" t="str">
            <v>ac.108</v>
          </cell>
          <cell r="B553" t="str">
            <v>Planchuela 1"x3/16" x 6 mts</v>
          </cell>
          <cell r="C553" t="str">
            <v>m</v>
          </cell>
          <cell r="D553">
            <v>8.98</v>
          </cell>
        </row>
        <row r="554">
          <cell r="A554" t="str">
            <v>ac.109</v>
          </cell>
          <cell r="B554" t="str">
            <v>Planchuela 1-1/4"x1/4" x 6 mts</v>
          </cell>
          <cell r="C554" t="str">
            <v>m</v>
          </cell>
          <cell r="D554">
            <v>14.734999999999999</v>
          </cell>
        </row>
        <row r="555">
          <cell r="A555" t="str">
            <v>ac.110</v>
          </cell>
          <cell r="B555" t="str">
            <v>Planchuela 3/4"x1/8" x 6 mts</v>
          </cell>
          <cell r="C555" t="str">
            <v>m</v>
          </cell>
          <cell r="D555">
            <v>5.36</v>
          </cell>
        </row>
        <row r="556">
          <cell r="A556" t="str">
            <v>ac.111</v>
          </cell>
          <cell r="B556" t="str">
            <v>Gancho "J" p/chapa galvanizada    de 60mm</v>
          </cell>
          <cell r="C556" t="str">
            <v>u</v>
          </cell>
          <cell r="D556">
            <v>3.42</v>
          </cell>
        </row>
        <row r="557">
          <cell r="A557" t="str">
            <v>ac.118</v>
          </cell>
          <cell r="B557" t="str">
            <v>Caño estructural redondo 2 - 1/2"x1,6 x 6 m</v>
          </cell>
          <cell r="C557" t="str">
            <v>m</v>
          </cell>
          <cell r="D557">
            <v>33.090000000000003</v>
          </cell>
        </row>
        <row r="558">
          <cell r="A558" t="str">
            <v>ac.119</v>
          </cell>
          <cell r="B558" t="str">
            <v>Hierro Angulo 3/4 x 1/8 x 6m</v>
          </cell>
          <cell r="C558" t="str">
            <v>m</v>
          </cell>
          <cell r="D558">
            <v>9.74</v>
          </cell>
        </row>
        <row r="559">
          <cell r="A559" t="str">
            <v>ac.120</v>
          </cell>
          <cell r="B559" t="str">
            <v>Hierro Angulo 2 x 3/16 x 6m</v>
          </cell>
          <cell r="C559" t="str">
            <v>m</v>
          </cell>
          <cell r="D559">
            <v>32.83</v>
          </cell>
        </row>
        <row r="560">
          <cell r="A560" t="str">
            <v>ac.121</v>
          </cell>
          <cell r="B560" t="str">
            <v>Hierro Angulo 1-1/2 x 3/16 x 6m</v>
          </cell>
          <cell r="C560" t="str">
            <v>m</v>
          </cell>
          <cell r="D560">
            <v>24.15</v>
          </cell>
        </row>
        <row r="561">
          <cell r="A561" t="str">
            <v>ac.122</v>
          </cell>
          <cell r="B561" t="str">
            <v>Planchuela 1/2"x3/16" x 6 mts</v>
          </cell>
          <cell r="C561" t="str">
            <v>m</v>
          </cell>
          <cell r="D561">
            <v>5.27</v>
          </cell>
        </row>
        <row r="562">
          <cell r="A562" t="str">
            <v>ac.123</v>
          </cell>
          <cell r="B562" t="str">
            <v>Planchuela 1-1/4"x1/8" x 6 mts</v>
          </cell>
          <cell r="C562" t="str">
            <v>m</v>
          </cell>
          <cell r="D562">
            <v>8.1067</v>
          </cell>
        </row>
        <row r="563">
          <cell r="A563" t="str">
            <v>ac.124</v>
          </cell>
          <cell r="B563" t="str">
            <v>Planchuela 1"x1/8" x 6 mts</v>
          </cell>
          <cell r="C563" t="str">
            <v>m</v>
          </cell>
          <cell r="D563">
            <v>6.4367000000000001</v>
          </cell>
        </row>
        <row r="564">
          <cell r="A564" t="str">
            <v>ac.125</v>
          </cell>
          <cell r="B564" t="str">
            <v>Planchuela 1-1/2"x3/16" x 6 mts</v>
          </cell>
          <cell r="C564" t="str">
            <v>m</v>
          </cell>
          <cell r="D564">
            <v>13.2667</v>
          </cell>
        </row>
        <row r="565">
          <cell r="A565" t="str">
            <v>ac.200</v>
          </cell>
          <cell r="B565" t="str">
            <v>Tornillos T1 x 100</v>
          </cell>
          <cell r="C565" t="str">
            <v>u</v>
          </cell>
          <cell r="D565">
            <v>22.675000000000001</v>
          </cell>
        </row>
        <row r="566">
          <cell r="A566" t="str">
            <v>ac.201</v>
          </cell>
          <cell r="B566" t="str">
            <v>Tornillos T2 x 100</v>
          </cell>
          <cell r="C566" t="str">
            <v>u</v>
          </cell>
          <cell r="D566">
            <v>13.67</v>
          </cell>
        </row>
        <row r="567">
          <cell r="A567" t="str">
            <v>ac.500</v>
          </cell>
          <cell r="B567" t="str">
            <v>Malla SIMA Q - 55 25x25</v>
          </cell>
          <cell r="C567" t="str">
            <v>m2</v>
          </cell>
          <cell r="D567">
            <v>10.59</v>
          </cell>
        </row>
        <row r="568">
          <cell r="A568" t="str">
            <v>ad.001</v>
          </cell>
          <cell r="B568" t="str">
            <v>Adoquin 10x10 Esf.4/7 Color gris o mixto (110kg por m2)</v>
          </cell>
          <cell r="C568" t="str">
            <v>u</v>
          </cell>
          <cell r="D568">
            <v>8.9466999999999999</v>
          </cell>
        </row>
        <row r="569">
          <cell r="A569" t="str">
            <v>ai.002</v>
          </cell>
          <cell r="B569" t="str">
            <v>Membrana s/aluminio 4 mm espesor</v>
          </cell>
          <cell r="C569" t="str">
            <v>m2</v>
          </cell>
          <cell r="D569">
            <v>36.29</v>
          </cell>
        </row>
        <row r="570">
          <cell r="A570" t="str">
            <v>ai.003</v>
          </cell>
          <cell r="B570" t="str">
            <v>Esmalte asfáltico (asfalto líquido en tacho de 4 litros)</v>
          </cell>
          <cell r="C570" t="str">
            <v>l</v>
          </cell>
          <cell r="D570">
            <v>36.29</v>
          </cell>
        </row>
        <row r="571">
          <cell r="A571" t="str">
            <v>ai.004</v>
          </cell>
          <cell r="B571" t="str">
            <v>Hidrófugo Cerecita Iggam</v>
          </cell>
          <cell r="C571" t="str">
            <v>l</v>
          </cell>
          <cell r="D571">
            <v>5.8733000000000004</v>
          </cell>
        </row>
        <row r="572">
          <cell r="A572" t="str">
            <v>ai.005</v>
          </cell>
          <cell r="B572" t="str">
            <v>Membrana b/tejas c/aislac. térmica TBA5</v>
          </cell>
          <cell r="C572" t="str">
            <v>m2</v>
          </cell>
          <cell r="D572">
            <v>27.999300000000002</v>
          </cell>
        </row>
        <row r="573">
          <cell r="A573" t="str">
            <v>ai.006</v>
          </cell>
          <cell r="B573" t="str">
            <v>Membrana c/aluminio 4mm - 10m (A partir de 07/06)</v>
          </cell>
          <cell r="C573" t="str">
            <v>m2</v>
          </cell>
          <cell r="D573">
            <v>21.77</v>
          </cell>
        </row>
        <row r="574">
          <cell r="A574" t="str">
            <v>ai.010</v>
          </cell>
          <cell r="B574" t="str">
            <v>masilla</v>
          </cell>
          <cell r="C574" t="str">
            <v>kg</v>
          </cell>
          <cell r="D574">
            <v>5.69</v>
          </cell>
        </row>
        <row r="575">
          <cell r="A575" t="str">
            <v>ai.011</v>
          </cell>
          <cell r="B575" t="str">
            <v>Membrana HDPE 60 Esp. 1,5 mm, Lisa, Calidad GM13 (m2)</v>
          </cell>
          <cell r="C575" t="str">
            <v>m2</v>
          </cell>
          <cell r="D575">
            <v>32.93</v>
          </cell>
        </row>
        <row r="576">
          <cell r="A576" t="str">
            <v>ai.018</v>
          </cell>
          <cell r="B576" t="str">
            <v>Telgopor 10 mm</v>
          </cell>
          <cell r="C576" t="str">
            <v>m2</v>
          </cell>
          <cell r="D576">
            <v>5.8893000000000004</v>
          </cell>
        </row>
        <row r="577">
          <cell r="A577" t="str">
            <v>ai.055</v>
          </cell>
          <cell r="B577" t="str">
            <v>Ladrillo telgopor h=12cm, largo=1m, ancho=42cm</v>
          </cell>
          <cell r="C577" t="str">
            <v>u</v>
          </cell>
          <cell r="D577">
            <v>24.089600000000001</v>
          </cell>
        </row>
        <row r="578">
          <cell r="A578" t="str">
            <v>ai.060</v>
          </cell>
          <cell r="B578" t="str">
            <v>Burlete esponjoso 4x10 (50m)</v>
          </cell>
          <cell r="C578" t="str">
            <v>u</v>
          </cell>
          <cell r="D578">
            <v>174.38</v>
          </cell>
        </row>
        <row r="579">
          <cell r="A579" t="str">
            <v>ar.012</v>
          </cell>
          <cell r="B579" t="str">
            <v>Ripio Lavado 1/2</v>
          </cell>
          <cell r="C579" t="str">
            <v>m3</v>
          </cell>
          <cell r="D579">
            <v>130</v>
          </cell>
        </row>
        <row r="580">
          <cell r="A580" t="str">
            <v>ar.013</v>
          </cell>
          <cell r="B580" t="str">
            <v>Arena Fina</v>
          </cell>
          <cell r="C580" t="str">
            <v>m3</v>
          </cell>
          <cell r="D580">
            <v>134.80000000000001</v>
          </cell>
        </row>
        <row r="581">
          <cell r="A581" t="str">
            <v>az.001</v>
          </cell>
          <cell r="B581" t="str">
            <v>Azulejo 15x15 blanco</v>
          </cell>
          <cell r="C581" t="str">
            <v>m2</v>
          </cell>
          <cell r="D581">
            <v>53.674999999999997</v>
          </cell>
        </row>
        <row r="582">
          <cell r="A582" t="str">
            <v>bl.004</v>
          </cell>
          <cell r="B582" t="str">
            <v>bloque de H° de 15x20x40</v>
          </cell>
          <cell r="C582" t="str">
            <v>u</v>
          </cell>
          <cell r="D582">
            <v>7.85</v>
          </cell>
        </row>
        <row r="583">
          <cell r="A583" t="str">
            <v>bl.005</v>
          </cell>
          <cell r="B583" t="str">
            <v>Viguetas pretensadas 3.80 m.</v>
          </cell>
          <cell r="C583" t="str">
            <v>m</v>
          </cell>
          <cell r="D583">
            <v>30.614999999999998</v>
          </cell>
        </row>
        <row r="584">
          <cell r="A584" t="str">
            <v>bl.006</v>
          </cell>
          <cell r="B584" t="str">
            <v>Viguetas pretensadas 4.00 m.</v>
          </cell>
          <cell r="C584" t="str">
            <v>m</v>
          </cell>
          <cell r="D584">
            <v>35.76</v>
          </cell>
        </row>
        <row r="585">
          <cell r="A585" t="str">
            <v>bz.001</v>
          </cell>
          <cell r="B585" t="str">
            <v>Baldosa a prensa Esf.3/6 Color gris Ancho 15x largo libre</v>
          </cell>
          <cell r="C585" t="str">
            <v>u</v>
          </cell>
          <cell r="D585">
            <v>221.43</v>
          </cell>
        </row>
        <row r="586">
          <cell r="A586" t="str">
            <v>bz.002</v>
          </cell>
          <cell r="B586" t="str">
            <v>Baldosa a disco 15 x largo libre Esf.3/6 Color gris (110kg x m2)</v>
          </cell>
          <cell r="C586" t="str">
            <v>u</v>
          </cell>
          <cell r="D586">
            <v>228.4297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</row>
        <row r="588">
          <cell r="A588" t="str">
            <v>ca.013</v>
          </cell>
          <cell r="B588" t="str">
            <v>Ventana 2 H. abrir c/mco.met. 1,20x1,10 y celosía metálica BWG 20</v>
          </cell>
          <cell r="C588" t="str">
            <v>u</v>
          </cell>
          <cell r="D588">
            <v>2268.38</v>
          </cell>
        </row>
        <row r="589">
          <cell r="A589" t="str">
            <v>ca.102</v>
          </cell>
          <cell r="B589" t="str">
            <v>Ventana 2 H. abrir c/mco.met. 1,20x1,50 y celosía metálica BWG 20</v>
          </cell>
          <cell r="C589" t="str">
            <v>u</v>
          </cell>
          <cell r="D589">
            <v>1930.9104</v>
          </cell>
        </row>
        <row r="590">
          <cell r="A590" t="str">
            <v>ca.103</v>
          </cell>
          <cell r="B590" t="str">
            <v>Ventana 2 H. abrir c/mco.met. 1,20x1,10 y celosía tablilla de madera</v>
          </cell>
          <cell r="C590" t="str">
            <v>u</v>
          </cell>
          <cell r="D590">
            <v>1676.9012</v>
          </cell>
        </row>
        <row r="591">
          <cell r="A591" t="str">
            <v>ca.104</v>
          </cell>
          <cell r="B591" t="str">
            <v>Ventana 2 H. abrir c/mco.met. 1,20x1,50 y celosía tablilla de madera</v>
          </cell>
          <cell r="C591" t="str">
            <v>u</v>
          </cell>
          <cell r="D591">
            <v>2009.2842000000001</v>
          </cell>
        </row>
        <row r="592">
          <cell r="A592" t="str">
            <v>ca.107</v>
          </cell>
          <cell r="B592" t="str">
            <v>Ventana 0.60x0.80 paño fijo inf. y aereador alum 3 aletas c/reja c.est</v>
          </cell>
          <cell r="C592" t="str">
            <v>u</v>
          </cell>
          <cell r="D592">
            <v>370.76819999999998</v>
          </cell>
        </row>
        <row r="593">
          <cell r="A593" t="str">
            <v>ca.108</v>
          </cell>
          <cell r="B593" t="str">
            <v>Ventiluz 1.116x0.30 c/dos aereadores alum. De 5 aletas c/reja c.est.</v>
          </cell>
          <cell r="C593" t="str">
            <v>u</v>
          </cell>
          <cell r="D593">
            <v>395.53800000000001</v>
          </cell>
        </row>
        <row r="594">
          <cell r="A594" t="str">
            <v>ca.109</v>
          </cell>
          <cell r="B594" t="str">
            <v>P1 Alt. Puerta de 0.90x2.05 marco N°18 P/75mm hoja bastidor</v>
          </cell>
          <cell r="C594" t="str">
            <v>u</v>
          </cell>
          <cell r="D594">
            <v>1344.684</v>
          </cell>
        </row>
        <row r="595">
          <cell r="A595" t="str">
            <v>ca.110</v>
          </cell>
          <cell r="B595" t="str">
            <v>P1 marco 0.90x2.05 N° 18 P/75mm</v>
          </cell>
          <cell r="C595" t="str">
            <v>u</v>
          </cell>
          <cell r="D595">
            <v>248.9776</v>
          </cell>
        </row>
        <row r="596">
          <cell r="A596" t="str">
            <v>ca.111</v>
          </cell>
          <cell r="B596" t="str">
            <v>P2 marco 0.80x2.05 N° 18 P/75mm</v>
          </cell>
          <cell r="C596" t="str">
            <v>u</v>
          </cell>
          <cell r="D596">
            <v>247.4588</v>
          </cell>
        </row>
        <row r="597">
          <cell r="A597" t="str">
            <v>ca.112</v>
          </cell>
          <cell r="B597" t="str">
            <v>P3 marco 0.70x2.05 N° 18 P/75mm</v>
          </cell>
          <cell r="C597" t="str">
            <v>u</v>
          </cell>
          <cell r="D597">
            <v>245.63980000000001</v>
          </cell>
        </row>
        <row r="598">
          <cell r="A598" t="str">
            <v>ca.113</v>
          </cell>
          <cell r="B598" t="str">
            <v>P4 marco 0.90x2.05 N° 18 P/65mm hoja c/bastonado inf. y p.fijo c/r</v>
          </cell>
          <cell r="C598" t="str">
            <v>u</v>
          </cell>
          <cell r="D598">
            <v>1090.0260000000001</v>
          </cell>
        </row>
        <row r="599">
          <cell r="A599" t="str">
            <v>ca.114</v>
          </cell>
          <cell r="B599" t="str">
            <v>Puerta Blindex de 10mm de 93x215 incolora,templada con herrajes</v>
          </cell>
          <cell r="C599" t="str">
            <v>u</v>
          </cell>
          <cell r="D599">
            <v>1825.2788</v>
          </cell>
        </row>
        <row r="600">
          <cell r="A600" t="str">
            <v>ch.030</v>
          </cell>
          <cell r="B600" t="str">
            <v>Chapa lisa galvanizada Nº 24 de 1,22x2,44</v>
          </cell>
          <cell r="C600" t="str">
            <v>u</v>
          </cell>
          <cell r="D600">
            <v>174.55500000000001</v>
          </cell>
        </row>
        <row r="601">
          <cell r="A601" t="str">
            <v>ch.031</v>
          </cell>
          <cell r="B601" t="str">
            <v>Chapa lisa galvanizada Nº 27 de 1,22x2,45</v>
          </cell>
          <cell r="C601" t="str">
            <v>u</v>
          </cell>
          <cell r="D601">
            <v>154.30000000000001</v>
          </cell>
        </row>
        <row r="602">
          <cell r="A602" t="str">
            <v>ch.032</v>
          </cell>
          <cell r="B602" t="str">
            <v>Chapa galvanizada Nº 27 x 1,10</v>
          </cell>
          <cell r="C602" t="str">
            <v>pie</v>
          </cell>
          <cell r="D602">
            <v>16.149999999999999</v>
          </cell>
        </row>
        <row r="603">
          <cell r="A603" t="str">
            <v>ch.033</v>
          </cell>
          <cell r="B603" t="str">
            <v>Chapa de hierro N°28 DD de 1 x 2 m.</v>
          </cell>
          <cell r="C603" t="str">
            <v>u</v>
          </cell>
          <cell r="D603">
            <v>85.74</v>
          </cell>
        </row>
        <row r="604">
          <cell r="A604" t="str">
            <v>ch.035</v>
          </cell>
          <cell r="B604" t="str">
            <v>Chapa decorada  Nº  20      2  x 1m</v>
          </cell>
          <cell r="C604" t="str">
            <v>u</v>
          </cell>
          <cell r="D604">
            <v>411.17</v>
          </cell>
        </row>
        <row r="605">
          <cell r="A605" t="str">
            <v>ch.036</v>
          </cell>
          <cell r="B605" t="str">
            <v>Chapa Nº  27 de 8 pie x 1,10 m</v>
          </cell>
          <cell r="C605" t="str">
            <v>u</v>
          </cell>
          <cell r="D605">
            <v>122.745</v>
          </cell>
        </row>
        <row r="606">
          <cell r="A606" t="str">
            <v>ch.037</v>
          </cell>
          <cell r="B606" t="str">
            <v>Chapa Nº  27 de 25 pie x 1,10 m</v>
          </cell>
          <cell r="C606" t="str">
            <v>u</v>
          </cell>
          <cell r="D606">
            <v>368.23500000000001</v>
          </cell>
        </row>
        <row r="607">
          <cell r="A607" t="str">
            <v>ch.038</v>
          </cell>
          <cell r="B607" t="str">
            <v>Chapa Nº  27 de 15 pie x 1,10 m</v>
          </cell>
          <cell r="C607" t="str">
            <v>u</v>
          </cell>
          <cell r="D607">
            <v>223.99</v>
          </cell>
        </row>
        <row r="608">
          <cell r="A608" t="str">
            <v>ch.039</v>
          </cell>
          <cell r="B608" t="str">
            <v>Chapa Nº  27 de 14 pie x 1,10 m</v>
          </cell>
          <cell r="C608" t="str">
            <v>u</v>
          </cell>
          <cell r="D608">
            <v>220.82</v>
          </cell>
        </row>
        <row r="609">
          <cell r="A609" t="str">
            <v>ch.040</v>
          </cell>
          <cell r="B609" t="str">
            <v>Chapa galvanizada Nº 24 x 1,10</v>
          </cell>
          <cell r="C609" t="str">
            <v>pie</v>
          </cell>
          <cell r="D609">
            <v>19.516300000000001</v>
          </cell>
        </row>
        <row r="610">
          <cell r="A610" t="str">
            <v>el.009</v>
          </cell>
          <cell r="B610" t="str">
            <v>cable desnudo cobre 7x0,50 mm2</v>
          </cell>
          <cell r="C610" t="str">
            <v>m</v>
          </cell>
          <cell r="D610">
            <v>2.6326000000000001</v>
          </cell>
        </row>
        <row r="611">
          <cell r="A611" t="str">
            <v>el.011</v>
          </cell>
          <cell r="B611" t="str">
            <v>pilar Hº premol. de luz simple p/med. trifas.</v>
          </cell>
          <cell r="C611" t="str">
            <v>u</v>
          </cell>
          <cell r="D611">
            <v>785.12</v>
          </cell>
        </row>
        <row r="612">
          <cell r="A612" t="str">
            <v>el.020</v>
          </cell>
          <cell r="B612" t="str">
            <v>Caja medidor 220V policarbonato EDESA</v>
          </cell>
          <cell r="C612" t="str">
            <v>u</v>
          </cell>
          <cell r="D612">
            <v>64.473299999999995</v>
          </cell>
        </row>
        <row r="613">
          <cell r="A613" t="str">
            <v>el.021</v>
          </cell>
          <cell r="B613" t="str">
            <v>caja medidor 380 V policarbonato EDESA</v>
          </cell>
          <cell r="C613" t="str">
            <v>u</v>
          </cell>
          <cell r="D613">
            <v>123.92</v>
          </cell>
        </row>
        <row r="614">
          <cell r="A614" t="str">
            <v>el.022</v>
          </cell>
          <cell r="B614" t="str">
            <v>cable cobre desnudo 7 x 0,85 mm2</v>
          </cell>
          <cell r="C614" t="str">
            <v>m</v>
          </cell>
          <cell r="D614">
            <v>6.8002000000000002</v>
          </cell>
        </row>
        <row r="615">
          <cell r="A615" t="str">
            <v>el.023</v>
          </cell>
          <cell r="B615" t="str">
            <v>Cable cobre aislado 1 x 2.5 mm2.</v>
          </cell>
          <cell r="C615" t="str">
            <v>m</v>
          </cell>
          <cell r="D615">
            <v>3.7667000000000002</v>
          </cell>
        </row>
        <row r="616">
          <cell r="A616" t="str">
            <v>el.024</v>
          </cell>
          <cell r="B616" t="str">
            <v>cable subterraneo 2x4 mm2</v>
          </cell>
          <cell r="C616" t="str">
            <v>m</v>
          </cell>
          <cell r="D616">
            <v>18.190000000000001</v>
          </cell>
        </row>
        <row r="617">
          <cell r="A617" t="str">
            <v>el.025</v>
          </cell>
          <cell r="B617" t="str">
            <v>cable subterraneo 3x6 mm2</v>
          </cell>
          <cell r="C617" t="str">
            <v>m</v>
          </cell>
          <cell r="D617">
            <v>36.564999999999998</v>
          </cell>
        </row>
        <row r="618">
          <cell r="A618" t="str">
            <v>el.026</v>
          </cell>
          <cell r="B618" t="str">
            <v>cable cobre desnudo 1 x 6 mm2</v>
          </cell>
          <cell r="C618" t="str">
            <v>m</v>
          </cell>
          <cell r="D618">
            <v>9.9656000000000002</v>
          </cell>
        </row>
        <row r="619">
          <cell r="A619" t="str">
            <v>el.027</v>
          </cell>
          <cell r="B619" t="str">
            <v>cable cobre aislado 1 x 1,5 mm2</v>
          </cell>
          <cell r="C619" t="str">
            <v>m</v>
          </cell>
          <cell r="D619">
            <v>2.4649999999999999</v>
          </cell>
        </row>
        <row r="620">
          <cell r="A620" t="str">
            <v>el.028</v>
          </cell>
          <cell r="B620" t="str">
            <v>Cable Flex Cu 7 x 0,5 (verde - amarillo)</v>
          </cell>
          <cell r="C620" t="str">
            <v>m</v>
          </cell>
          <cell r="D620">
            <v>2.46</v>
          </cell>
        </row>
        <row r="621">
          <cell r="A621" t="str">
            <v>el.029</v>
          </cell>
          <cell r="B621" t="str">
            <v>Cable Flex Cu 7 x 0,85 (verde - amarillo)</v>
          </cell>
          <cell r="C621" t="str">
            <v>m</v>
          </cell>
          <cell r="D621">
            <v>5.9132999999999996</v>
          </cell>
        </row>
        <row r="622">
          <cell r="A622" t="str">
            <v>el.057</v>
          </cell>
          <cell r="B622" t="str">
            <v>caja octogonal chica ch.20</v>
          </cell>
          <cell r="C622" t="str">
            <v>u</v>
          </cell>
          <cell r="D622">
            <v>3.3849999999999998</v>
          </cell>
        </row>
        <row r="623">
          <cell r="A623" t="str">
            <v>el.058</v>
          </cell>
          <cell r="B623" t="str">
            <v>conector hierro 3/4"</v>
          </cell>
          <cell r="C623" t="str">
            <v>u</v>
          </cell>
          <cell r="D623">
            <v>1.6967000000000001</v>
          </cell>
        </row>
        <row r="624">
          <cell r="A624" t="str">
            <v>el.059</v>
          </cell>
          <cell r="B624" t="str">
            <v>caja octogonal grande ch.20</v>
          </cell>
          <cell r="C624" t="str">
            <v>u</v>
          </cell>
          <cell r="D624">
            <v>7.07</v>
          </cell>
        </row>
        <row r="625">
          <cell r="A625" t="str">
            <v>el.060</v>
          </cell>
          <cell r="B625" t="str">
            <v>Caja rectangular 10 x 5 x 4.5</v>
          </cell>
          <cell r="C625" t="str">
            <v>u</v>
          </cell>
          <cell r="D625">
            <v>3.62</v>
          </cell>
        </row>
        <row r="626">
          <cell r="A626" t="str">
            <v>el.061</v>
          </cell>
          <cell r="B626" t="str">
            <v>caja p/ 4 termicas</v>
          </cell>
          <cell r="C626" t="str">
            <v>u</v>
          </cell>
          <cell r="D626">
            <v>32.79</v>
          </cell>
        </row>
        <row r="627">
          <cell r="A627" t="str">
            <v>el.062</v>
          </cell>
          <cell r="B627" t="str">
            <v>caja p/ 6 termicas</v>
          </cell>
          <cell r="C627" t="str">
            <v>u</v>
          </cell>
          <cell r="D627">
            <v>43.3</v>
          </cell>
        </row>
        <row r="628">
          <cell r="A628" t="str">
            <v>el.071</v>
          </cell>
          <cell r="B628" t="str">
            <v>caño liviano hierro 5/8" x 3 m</v>
          </cell>
          <cell r="C628" t="str">
            <v>u</v>
          </cell>
          <cell r="D628">
            <v>24.06</v>
          </cell>
        </row>
        <row r="629">
          <cell r="A629" t="str">
            <v>el.072</v>
          </cell>
          <cell r="B629" t="str">
            <v>Caño semipesado 5/8" x 3 m.</v>
          </cell>
          <cell r="C629" t="str">
            <v>u</v>
          </cell>
          <cell r="D629">
            <v>28.033300000000001</v>
          </cell>
        </row>
        <row r="630">
          <cell r="A630" t="str">
            <v>el.073</v>
          </cell>
          <cell r="B630" t="str">
            <v>caño semipesado 3/4" x 3 m.</v>
          </cell>
          <cell r="C630" t="str">
            <v>u</v>
          </cell>
          <cell r="D630">
            <v>36.42</v>
          </cell>
        </row>
        <row r="631">
          <cell r="A631" t="str">
            <v>el.075</v>
          </cell>
          <cell r="B631" t="str">
            <v>curva chapa electricidad 3/4"</v>
          </cell>
          <cell r="C631" t="str">
            <v>u</v>
          </cell>
          <cell r="D631">
            <v>5.0949999999999998</v>
          </cell>
        </row>
        <row r="632">
          <cell r="A632" t="str">
            <v>el.076</v>
          </cell>
          <cell r="B632" t="str">
            <v>curva chapa electricidad 5/8"</v>
          </cell>
          <cell r="C632" t="str">
            <v>u</v>
          </cell>
          <cell r="D632">
            <v>4.3049999999999997</v>
          </cell>
        </row>
        <row r="633">
          <cell r="A633" t="str">
            <v>el.080</v>
          </cell>
          <cell r="B633" t="str">
            <v>caño corrugado reforz. plastico 3/4"</v>
          </cell>
          <cell r="C633" t="str">
            <v>m</v>
          </cell>
          <cell r="D633">
            <v>2.02</v>
          </cell>
        </row>
        <row r="634">
          <cell r="A634" t="str">
            <v>el.100</v>
          </cell>
          <cell r="B634" t="str">
            <v>Interruptor termomagnético DIN 1x10 A</v>
          </cell>
          <cell r="C634" t="str">
            <v>u</v>
          </cell>
          <cell r="D634">
            <v>33.770000000000003</v>
          </cell>
        </row>
        <row r="635">
          <cell r="A635" t="str">
            <v>el.101</v>
          </cell>
          <cell r="B635" t="str">
            <v>interruptor termomagnético DIN 2x25 A</v>
          </cell>
          <cell r="C635" t="str">
            <v>u</v>
          </cell>
          <cell r="D635">
            <v>72.03</v>
          </cell>
        </row>
        <row r="636">
          <cell r="A636" t="str">
            <v>el.102</v>
          </cell>
          <cell r="B636" t="str">
            <v>interruptor diferencial SICA bipolar 25 Amp.</v>
          </cell>
          <cell r="C636" t="str">
            <v>u</v>
          </cell>
          <cell r="D636">
            <v>303.49</v>
          </cell>
        </row>
        <row r="637">
          <cell r="A637" t="str">
            <v>el.103</v>
          </cell>
          <cell r="B637" t="str">
            <v>interruptor termomagnetico DIN 3x25 A</v>
          </cell>
          <cell r="C637" t="str">
            <v>u</v>
          </cell>
          <cell r="D637">
            <v>100.265</v>
          </cell>
        </row>
        <row r="638">
          <cell r="A638" t="str">
            <v>el.104</v>
          </cell>
          <cell r="B638" t="str">
            <v>interruptor diferencial SICA bipolar 40 A</v>
          </cell>
          <cell r="C638" t="str">
            <v>u</v>
          </cell>
          <cell r="D638">
            <v>320.08499999999998</v>
          </cell>
        </row>
        <row r="639">
          <cell r="A639" t="str">
            <v>el.105</v>
          </cell>
          <cell r="B639" t="str">
            <v>interruptor diferencial tetrapolar 40 Amp.</v>
          </cell>
          <cell r="C639" t="str">
            <v>u</v>
          </cell>
          <cell r="D639">
            <v>562.89499999999998</v>
          </cell>
        </row>
        <row r="640">
          <cell r="A640" t="str">
            <v>el.107</v>
          </cell>
          <cell r="B640" t="str">
            <v>llave embutir 1 punto</v>
          </cell>
          <cell r="C640" t="str">
            <v>u</v>
          </cell>
          <cell r="D640">
            <v>21.89</v>
          </cell>
        </row>
        <row r="641">
          <cell r="A641" t="str">
            <v>el.108</v>
          </cell>
          <cell r="B641" t="str">
            <v>Llave 1 punto y toma 10 A</v>
          </cell>
          <cell r="C641" t="str">
            <v>u</v>
          </cell>
          <cell r="D641">
            <v>20.02</v>
          </cell>
        </row>
        <row r="642">
          <cell r="A642" t="str">
            <v>el.109</v>
          </cell>
          <cell r="B642" t="str">
            <v>tomacorriente embutir c/T.T.</v>
          </cell>
          <cell r="C642" t="str">
            <v>u</v>
          </cell>
          <cell r="D642">
            <v>26.555</v>
          </cell>
        </row>
        <row r="643">
          <cell r="A643" t="str">
            <v>el.110</v>
          </cell>
          <cell r="B643" t="str">
            <v>gabinete estanco PVC p/8 termicas</v>
          </cell>
          <cell r="C643" t="str">
            <v>u</v>
          </cell>
          <cell r="D643">
            <v>309.13499999999999</v>
          </cell>
        </row>
        <row r="644">
          <cell r="A644" t="str">
            <v>el.111</v>
          </cell>
          <cell r="B644" t="str">
            <v>gabinete estanco PVC p/16 termicas</v>
          </cell>
          <cell r="C644" t="str">
            <v>u</v>
          </cell>
          <cell r="D644">
            <v>390.42</v>
          </cell>
        </row>
        <row r="645">
          <cell r="A645" t="str">
            <v>el.112</v>
          </cell>
          <cell r="B645" t="str">
            <v>zumbador embutir 10x10</v>
          </cell>
          <cell r="C645" t="str">
            <v>u</v>
          </cell>
          <cell r="D645">
            <v>74.525000000000006</v>
          </cell>
        </row>
        <row r="646">
          <cell r="A646" t="str">
            <v>el.113</v>
          </cell>
          <cell r="B646" t="str">
            <v>tortuga fundicion redonda grande</v>
          </cell>
          <cell r="C646" t="str">
            <v>u</v>
          </cell>
          <cell r="D646">
            <v>153.21</v>
          </cell>
        </row>
        <row r="647">
          <cell r="A647" t="str">
            <v>el.114</v>
          </cell>
          <cell r="B647" t="str">
            <v>tortuga fundicion chica redonda</v>
          </cell>
          <cell r="C647" t="str">
            <v>u</v>
          </cell>
          <cell r="D647">
            <v>136.52269999999999</v>
          </cell>
        </row>
        <row r="648">
          <cell r="A648" t="str">
            <v>el.115</v>
          </cell>
          <cell r="B648" t="str">
            <v>tortuga PVC redonda c/rejilla</v>
          </cell>
          <cell r="C648" t="str">
            <v>u</v>
          </cell>
          <cell r="D648">
            <v>22.035</v>
          </cell>
        </row>
        <row r="649">
          <cell r="A649" t="str">
            <v>el.149</v>
          </cell>
          <cell r="B649" t="str">
            <v>Gabinete completo p/ 12 medidores</v>
          </cell>
          <cell r="C649" t="str">
            <v>u</v>
          </cell>
          <cell r="D649">
            <v>15970.59</v>
          </cell>
        </row>
        <row r="650">
          <cell r="A650" t="str">
            <v>el.150</v>
          </cell>
          <cell r="B650" t="str">
            <v>cinta aisladora PVC x 20 m</v>
          </cell>
          <cell r="C650" t="str">
            <v>u</v>
          </cell>
          <cell r="D650">
            <v>9.5150000000000006</v>
          </cell>
        </row>
        <row r="651">
          <cell r="A651" t="str">
            <v>el.151</v>
          </cell>
          <cell r="B651" t="str">
            <v>JABALINA SIMPLE 5/8*1000 FACBSA (R.D)</v>
          </cell>
          <cell r="C651" t="str">
            <v>u</v>
          </cell>
          <cell r="D651">
            <v>76.09</v>
          </cell>
        </row>
        <row r="652">
          <cell r="A652" t="str">
            <v>el.152</v>
          </cell>
          <cell r="B652" t="str">
            <v>CAÑO BAJADA MONOF.2BOCA 1.1/4*3 COMPLETO Galvaniz. Pesado</v>
          </cell>
          <cell r="C652" t="str">
            <v>u</v>
          </cell>
          <cell r="D652">
            <v>160.8733</v>
          </cell>
        </row>
        <row r="653">
          <cell r="A653" t="str">
            <v>el.159</v>
          </cell>
          <cell r="B653" t="str">
            <v>FLORON PLAST REDO BCO.</v>
          </cell>
          <cell r="C653" t="str">
            <v>u</v>
          </cell>
          <cell r="D653">
            <v>3.61</v>
          </cell>
        </row>
        <row r="654">
          <cell r="A654" t="str">
            <v>el.160a</v>
          </cell>
          <cell r="B654" t="str">
            <v>MODULO PULSADOR UNIP.C/CAMP.RODA BCO</v>
          </cell>
          <cell r="C654" t="str">
            <v>u</v>
          </cell>
          <cell r="D654">
            <v>11.22</v>
          </cell>
        </row>
        <row r="655">
          <cell r="A655" t="str">
            <v>el.164</v>
          </cell>
          <cell r="B655" t="str">
            <v>ROSETA DE MADERA REDONDA 10 CM</v>
          </cell>
          <cell r="C655" t="str">
            <v>u</v>
          </cell>
          <cell r="D655">
            <v>1.93</v>
          </cell>
        </row>
        <row r="656">
          <cell r="A656" t="str">
            <v>el.165</v>
          </cell>
          <cell r="B656" t="str">
            <v>PORTALAMPARA BAK.3 PZ.NEGRO 515</v>
          </cell>
          <cell r="C656" t="str">
            <v>u</v>
          </cell>
          <cell r="D656">
            <v>7.2</v>
          </cell>
        </row>
        <row r="657">
          <cell r="A657" t="str">
            <v>el.166</v>
          </cell>
          <cell r="B657" t="str">
            <v>RECEPTACULO CURVO NEG BAK.584</v>
          </cell>
          <cell r="C657" t="str">
            <v>u</v>
          </cell>
          <cell r="D657">
            <v>10.81</v>
          </cell>
        </row>
        <row r="658">
          <cell r="A658" t="str">
            <v>el.168</v>
          </cell>
          <cell r="B658" t="str">
            <v>CONECTORES HIERRO DE 5/8"</v>
          </cell>
          <cell r="C658" t="str">
            <v>u</v>
          </cell>
          <cell r="D658">
            <v>1.405</v>
          </cell>
        </row>
        <row r="659">
          <cell r="A659" t="str">
            <v>el.170</v>
          </cell>
          <cell r="B659" t="str">
            <v>CAJA CUADRADAS 10*10 N°20</v>
          </cell>
          <cell r="C659" t="str">
            <v>u</v>
          </cell>
          <cell r="D659">
            <v>11.12</v>
          </cell>
        </row>
        <row r="660">
          <cell r="A660" t="str">
            <v>el.171</v>
          </cell>
          <cell r="B660" t="str">
            <v>Caño flexible Ref. naranja 3/4"</v>
          </cell>
          <cell r="C660" t="str">
            <v>m</v>
          </cell>
          <cell r="D660">
            <v>2</v>
          </cell>
        </row>
        <row r="661">
          <cell r="A661" t="str">
            <v>el.172</v>
          </cell>
          <cell r="B661" t="str">
            <v>Caja rectangular CH.20</v>
          </cell>
          <cell r="C661" t="str">
            <v>u</v>
          </cell>
          <cell r="D661">
            <v>4</v>
          </cell>
        </row>
        <row r="662">
          <cell r="A662" t="str">
            <v>el.173'</v>
          </cell>
          <cell r="B662" t="str">
            <v>Tubo fluorescente 40 w</v>
          </cell>
          <cell r="C662" t="str">
            <v>u</v>
          </cell>
          <cell r="D662">
            <v>14.66</v>
          </cell>
        </row>
        <row r="663">
          <cell r="A663" t="str">
            <v>eq.054b</v>
          </cell>
          <cell r="B663" t="str">
            <v>Tanque acoplado 10000 litros (A partir de 05/06)</v>
          </cell>
          <cell r="C663" t="str">
            <v>u</v>
          </cell>
          <cell r="D663">
            <v>72678.73</v>
          </cell>
        </row>
        <row r="664">
          <cell r="A664" t="str">
            <v>eq.001</v>
          </cell>
          <cell r="B664" t="str">
            <v>Camión Ford 14000 Diesel</v>
          </cell>
          <cell r="C664" t="str">
            <v>u</v>
          </cell>
          <cell r="D664">
            <v>553718.92200000002</v>
          </cell>
        </row>
        <row r="665">
          <cell r="A665" t="str">
            <v>eq.002</v>
          </cell>
          <cell r="B665" t="str">
            <v>Equipo volquete BACO 7 m3</v>
          </cell>
          <cell r="C665" t="str">
            <v>u</v>
          </cell>
          <cell r="D665">
            <v>85696.502500000002</v>
          </cell>
        </row>
        <row r="666">
          <cell r="A666" t="str">
            <v>eq.026</v>
          </cell>
          <cell r="B666" t="str">
            <v>Aserradora pavimento 8 H.P.</v>
          </cell>
          <cell r="C666" t="str">
            <v>u</v>
          </cell>
          <cell r="D666">
            <v>22088.213299999999</v>
          </cell>
        </row>
        <row r="667">
          <cell r="A667" t="str">
            <v>eq.028</v>
          </cell>
          <cell r="B667" t="str">
            <v>Bomba a explosión 5 H. P.</v>
          </cell>
          <cell r="C667" t="str">
            <v>u</v>
          </cell>
          <cell r="D667">
            <v>15855.6396</v>
          </cell>
        </row>
        <row r="668">
          <cell r="A668" t="str">
            <v>eq.030b</v>
          </cell>
          <cell r="B668" t="str">
            <v>Acoplado Volcador Bilateral s/cubiertas (A partir de 06/05)</v>
          </cell>
          <cell r="C668" t="str">
            <v>u</v>
          </cell>
          <cell r="D668">
            <v>200530.32</v>
          </cell>
        </row>
        <row r="669">
          <cell r="A669" t="str">
            <v>eq.044</v>
          </cell>
          <cell r="B669" t="str">
            <v>Regla vibradora 8 H.P.</v>
          </cell>
          <cell r="C669" t="str">
            <v>u</v>
          </cell>
          <cell r="D669">
            <v>45681.638099999996</v>
          </cell>
        </row>
        <row r="670">
          <cell r="A670" t="str">
            <v>eq.058</v>
          </cell>
          <cell r="B670" t="str">
            <v>Tractor engomado 100 H.P.</v>
          </cell>
          <cell r="C670" t="str">
            <v>u</v>
          </cell>
          <cell r="D670">
            <v>436791.35350000003</v>
          </cell>
        </row>
        <row r="671">
          <cell r="A671" t="str">
            <v>eq.060</v>
          </cell>
          <cell r="B671" t="str">
            <v>Vibrador inmersión a nafta 4 H.P.</v>
          </cell>
          <cell r="C671" t="str">
            <v>u</v>
          </cell>
          <cell r="D671">
            <v>27700.161100000001</v>
          </cell>
        </row>
        <row r="672">
          <cell r="A672" t="str">
            <v>eq.066</v>
          </cell>
          <cell r="B672" t="str">
            <v>Motocompresor tipo P185 WR</v>
          </cell>
          <cell r="C672" t="str">
            <v>u</v>
          </cell>
          <cell r="D672">
            <v>150706.5416</v>
          </cell>
        </row>
        <row r="673">
          <cell r="A673" t="str">
            <v>eq.070</v>
          </cell>
          <cell r="B673" t="str">
            <v>Equipo regador de agua  cap. 6000 lt</v>
          </cell>
          <cell r="C673" t="str">
            <v>u</v>
          </cell>
          <cell r="D673">
            <v>81274.855599999995</v>
          </cell>
        </row>
        <row r="674">
          <cell r="A674" t="str">
            <v>eq.072</v>
          </cell>
          <cell r="B674" t="str">
            <v>Equipo regador de asfalto cap 5000 lt</v>
          </cell>
          <cell r="C674" t="str">
            <v>u</v>
          </cell>
          <cell r="D674">
            <v>229240.15580000001</v>
          </cell>
        </row>
        <row r="675">
          <cell r="A675" t="str">
            <v>eq.074</v>
          </cell>
          <cell r="B675" t="str">
            <v>Barredora sopladora</v>
          </cell>
          <cell r="C675" t="str">
            <v>u</v>
          </cell>
          <cell r="D675">
            <v>137177.8634</v>
          </cell>
        </row>
        <row r="676">
          <cell r="A676" t="str">
            <v>eq.082b</v>
          </cell>
          <cell r="B676" t="str">
            <v>Rastra de disco Terramec</v>
          </cell>
          <cell r="C676" t="str">
            <v>u</v>
          </cell>
          <cell r="D676">
            <v>230704.38</v>
          </cell>
        </row>
        <row r="677">
          <cell r="A677" t="str">
            <v>eq.086</v>
          </cell>
          <cell r="B677" t="str">
            <v>Vibrador de placa Waker BPS</v>
          </cell>
          <cell r="C677" t="str">
            <v>u</v>
          </cell>
          <cell r="D677">
            <v>41132.879999999997</v>
          </cell>
        </row>
        <row r="678">
          <cell r="A678" t="str">
            <v>eq.088b</v>
          </cell>
          <cell r="B678" t="str">
            <v>Planta de asfalto 80 Tn/h c/filtro de manga Modelo UACF 15 P-1</v>
          </cell>
          <cell r="C678" t="str">
            <v>u</v>
          </cell>
          <cell r="D678">
            <v>7502400</v>
          </cell>
        </row>
        <row r="679">
          <cell r="A679" t="str">
            <v>eq.090b</v>
          </cell>
          <cell r="B679" t="str">
            <v>Grúa hidráulica Amco Veba</v>
          </cell>
          <cell r="C679" t="str">
            <v>u</v>
          </cell>
          <cell r="D679">
            <v>225072</v>
          </cell>
        </row>
        <row r="680">
          <cell r="A680" t="str">
            <v>eq.102b</v>
          </cell>
          <cell r="B680" t="str">
            <v>Terminadora de asfalto CIBER Modelo AF 5000</v>
          </cell>
          <cell r="C680" t="str">
            <v>u</v>
          </cell>
          <cell r="D680">
            <v>2885490</v>
          </cell>
        </row>
        <row r="681">
          <cell r="A681" t="str">
            <v>eq.116</v>
          </cell>
          <cell r="B681" t="str">
            <v>Excavadora s/oruga 138HP 1,4 m3 c/zap 700mm CAT 320 CL</v>
          </cell>
          <cell r="C681" t="str">
            <v>u</v>
          </cell>
          <cell r="D681">
            <v>2017312</v>
          </cell>
        </row>
        <row r="682">
          <cell r="A682" t="str">
            <v>eq.120</v>
          </cell>
          <cell r="B682" t="str">
            <v>Manguera c/acople</v>
          </cell>
          <cell r="C682" t="str">
            <v>u</v>
          </cell>
          <cell r="D682">
            <v>1700</v>
          </cell>
        </row>
        <row r="683">
          <cell r="A683" t="str">
            <v>eq.121</v>
          </cell>
          <cell r="B683" t="str">
            <v>Punta exagonal</v>
          </cell>
          <cell r="C683" t="str">
            <v>u</v>
          </cell>
          <cell r="D683">
            <v>360</v>
          </cell>
        </row>
        <row r="684">
          <cell r="A684" t="str">
            <v>eq.122</v>
          </cell>
          <cell r="B684" t="str">
            <v>Martillo neumatico CETEC  incompleto</v>
          </cell>
          <cell r="C684" t="str">
            <v>u</v>
          </cell>
          <cell r="D684">
            <v>16000</v>
          </cell>
        </row>
        <row r="685">
          <cell r="A685" t="str">
            <v>eq.201</v>
          </cell>
          <cell r="B685" t="str">
            <v>Nafta común</v>
          </cell>
          <cell r="C685" t="str">
            <v>l</v>
          </cell>
          <cell r="D685">
            <v>7.35</v>
          </cell>
        </row>
        <row r="686">
          <cell r="A686" t="str">
            <v>eq.300</v>
          </cell>
          <cell r="B686" t="str">
            <v>Gasoil a granel</v>
          </cell>
          <cell r="C686" t="str">
            <v>l</v>
          </cell>
          <cell r="D686">
            <v>8.0500000000000007</v>
          </cell>
        </row>
        <row r="687">
          <cell r="A687" t="str">
            <v>eq.301</v>
          </cell>
          <cell r="B687" t="str">
            <v>Combustible Tipo  IFO</v>
          </cell>
          <cell r="C687" t="str">
            <v>kg</v>
          </cell>
          <cell r="D687">
            <v>4.8499999999999996</v>
          </cell>
        </row>
        <row r="688">
          <cell r="A688" t="str">
            <v>eq.901</v>
          </cell>
          <cell r="B688" t="str">
            <v>Compactador Asfalto doble rodillo CAT CB434 D - 83 Hp</v>
          </cell>
          <cell r="C688" t="str">
            <v>u</v>
          </cell>
          <cell r="D688">
            <v>1150368</v>
          </cell>
        </row>
        <row r="689">
          <cell r="A689" t="str">
            <v>eq.902</v>
          </cell>
          <cell r="B689" t="str">
            <v>Topadora CAT D6R Serie III - 185 Hp - Hoja 6SU - Ripper multivastago</v>
          </cell>
          <cell r="C689" t="str">
            <v>u</v>
          </cell>
          <cell r="D689">
            <v>3159344</v>
          </cell>
        </row>
        <row r="690">
          <cell r="A690" t="str">
            <v>eq.976</v>
          </cell>
          <cell r="B690" t="str">
            <v>Vibrocompactador s/neumático Pata de cabra 145HP CAT CP 533E</v>
          </cell>
          <cell r="C690" t="str">
            <v>u</v>
          </cell>
          <cell r="D690">
            <v>1000320</v>
          </cell>
        </row>
        <row r="691">
          <cell r="A691" t="str">
            <v>fl.001</v>
          </cell>
          <cell r="B691" t="str">
            <v>Flete Pto. Madryn a Salta (por camion completo 28 Ton)</v>
          </cell>
          <cell r="C691" t="str">
            <v>tn</v>
          </cell>
          <cell r="D691">
            <v>500</v>
          </cell>
        </row>
        <row r="692">
          <cell r="A692" t="str">
            <v>fo.030</v>
          </cell>
          <cell r="B692" t="str">
            <v>semilla cesped mezcla</v>
          </cell>
          <cell r="C692" t="str">
            <v>kg</v>
          </cell>
          <cell r="D692">
            <v>40.101799999999997</v>
          </cell>
        </row>
        <row r="693">
          <cell r="A693" t="str">
            <v>fo.035</v>
          </cell>
          <cell r="B693" t="str">
            <v>Lapacho x 2,20 mts</v>
          </cell>
          <cell r="C693" t="str">
            <v>u</v>
          </cell>
          <cell r="D693">
            <v>75.867900000000006</v>
          </cell>
        </row>
        <row r="694">
          <cell r="A694" t="str">
            <v>fo.040</v>
          </cell>
          <cell r="B694" t="str">
            <v>Ligustrus Aurius x 2.20 mts</v>
          </cell>
          <cell r="C694" t="str">
            <v>u</v>
          </cell>
          <cell r="D694">
            <v>104.4837</v>
          </cell>
        </row>
        <row r="695">
          <cell r="A695" t="str">
            <v>ga.006</v>
          </cell>
          <cell r="B695" t="str">
            <v>malla advertencia gas x 300 mm</v>
          </cell>
          <cell r="C695" t="str">
            <v>m</v>
          </cell>
          <cell r="D695">
            <v>1.61</v>
          </cell>
        </row>
        <row r="696">
          <cell r="A696" t="str">
            <v>ga.007</v>
          </cell>
          <cell r="B696" t="str">
            <v>polyguard 5 cm x 25 m</v>
          </cell>
          <cell r="C696" t="str">
            <v>m</v>
          </cell>
          <cell r="D696">
            <v>5.4050000000000002</v>
          </cell>
        </row>
        <row r="697">
          <cell r="A697" t="str">
            <v>ga.009</v>
          </cell>
          <cell r="B697" t="str">
            <v>curva articulada chapa diametro 100 mm</v>
          </cell>
          <cell r="C697" t="str">
            <v>u</v>
          </cell>
          <cell r="D697">
            <v>24.79</v>
          </cell>
        </row>
        <row r="698">
          <cell r="A698" t="str">
            <v>ga.012</v>
          </cell>
          <cell r="B698" t="str">
            <v>Caño de chapa galvanizada D=150mm ch30</v>
          </cell>
          <cell r="C698" t="str">
            <v>m</v>
          </cell>
          <cell r="D698">
            <v>104.684</v>
          </cell>
        </row>
        <row r="699">
          <cell r="A699" t="str">
            <v>ga.151</v>
          </cell>
          <cell r="B699" t="str">
            <v>caño extruido 25 mm</v>
          </cell>
          <cell r="C699" t="str">
            <v>m</v>
          </cell>
          <cell r="D699">
            <v>52.05</v>
          </cell>
        </row>
        <row r="700">
          <cell r="A700" t="str">
            <v>ga.161</v>
          </cell>
          <cell r="B700" t="str">
            <v>codo epoxi 25 mm</v>
          </cell>
          <cell r="C700" t="str">
            <v>u</v>
          </cell>
          <cell r="D700">
            <v>19.094999999999999</v>
          </cell>
        </row>
        <row r="701">
          <cell r="A701" t="str">
            <v>ga.162</v>
          </cell>
          <cell r="B701" t="str">
            <v>LLAVE PASO GAS BRONCE 3/4"</v>
          </cell>
          <cell r="C701" t="str">
            <v>u</v>
          </cell>
          <cell r="D701">
            <v>161.87880000000001</v>
          </cell>
        </row>
        <row r="702">
          <cell r="A702" t="str">
            <v>ga.163</v>
          </cell>
          <cell r="B702" t="str">
            <v>CAÑO DE HOJALATA DE 100*1 MT (COM.MIT)</v>
          </cell>
          <cell r="C702" t="str">
            <v>m</v>
          </cell>
          <cell r="D702">
            <v>39.49</v>
          </cell>
        </row>
        <row r="703">
          <cell r="A703" t="str">
            <v>ga.166</v>
          </cell>
          <cell r="B703" t="str">
            <v>CODOS HH 90° EPOXI 3/4"</v>
          </cell>
          <cell r="C703" t="str">
            <v>u</v>
          </cell>
          <cell r="D703">
            <v>8.89</v>
          </cell>
        </row>
        <row r="704">
          <cell r="A704" t="str">
            <v>ga.169</v>
          </cell>
          <cell r="B704" t="str">
            <v>tee epoxi 13 mm</v>
          </cell>
          <cell r="C704" t="str">
            <v>u</v>
          </cell>
          <cell r="D704">
            <v>10.63</v>
          </cell>
        </row>
        <row r="705">
          <cell r="A705" t="str">
            <v>ga.170</v>
          </cell>
          <cell r="B705" t="str">
            <v>tee epoxi 19 mm</v>
          </cell>
          <cell r="C705" t="str">
            <v>u</v>
          </cell>
          <cell r="D705">
            <v>15.12</v>
          </cell>
        </row>
        <row r="706">
          <cell r="A706" t="str">
            <v>ga.171</v>
          </cell>
          <cell r="B706" t="str">
            <v>tee epoxi 25 mm</v>
          </cell>
          <cell r="C706" t="str">
            <v>u</v>
          </cell>
          <cell r="D706">
            <v>24.975000000000001</v>
          </cell>
        </row>
        <row r="707">
          <cell r="A707" t="str">
            <v>ga.173</v>
          </cell>
          <cell r="B707" t="str">
            <v>PEGAMENTO P/POLYGUARD 1 LITRO</v>
          </cell>
          <cell r="C707" t="str">
            <v>u</v>
          </cell>
          <cell r="D707">
            <v>141.245</v>
          </cell>
        </row>
        <row r="708">
          <cell r="A708" t="str">
            <v>ga.190</v>
          </cell>
          <cell r="B708" t="str">
            <v>union doble conica epoxi 3/4"</v>
          </cell>
          <cell r="C708" t="str">
            <v>u</v>
          </cell>
          <cell r="D708">
            <v>30.99</v>
          </cell>
        </row>
        <row r="709">
          <cell r="A709" t="str">
            <v>ga.191</v>
          </cell>
          <cell r="B709" t="str">
            <v>union doble conica epoxi 1/2"</v>
          </cell>
          <cell r="C709" t="str">
            <v>u</v>
          </cell>
          <cell r="D709">
            <v>26.684999999999999</v>
          </cell>
        </row>
        <row r="710">
          <cell r="A710" t="str">
            <v>ga.195</v>
          </cell>
          <cell r="B710" t="str">
            <v>niple epoxi x 8 cm 1/2"</v>
          </cell>
          <cell r="C710" t="str">
            <v>u</v>
          </cell>
          <cell r="D710">
            <v>4.72</v>
          </cell>
        </row>
        <row r="711">
          <cell r="A711" t="str">
            <v>ga.205</v>
          </cell>
          <cell r="B711" t="str">
            <v>Tubo pemd gas SDR 11 4 bar D= 25mm</v>
          </cell>
          <cell r="C711" t="str">
            <v>m</v>
          </cell>
          <cell r="D711">
            <v>6.8</v>
          </cell>
        </row>
        <row r="712">
          <cell r="A712" t="str">
            <v>ga.206</v>
          </cell>
          <cell r="B712" t="str">
            <v>Tubo pemd gas SDR 11 4 bar D= 50mm</v>
          </cell>
          <cell r="C712" t="str">
            <v>m</v>
          </cell>
          <cell r="D712">
            <v>26.54</v>
          </cell>
        </row>
        <row r="713">
          <cell r="A713" t="str">
            <v>ga.207</v>
          </cell>
          <cell r="B713" t="str">
            <v>Tubo pemd gas SDR 11 4 bar D= 63mm</v>
          </cell>
          <cell r="C713" t="str">
            <v>m</v>
          </cell>
          <cell r="D713">
            <v>42.18</v>
          </cell>
        </row>
        <row r="714">
          <cell r="A714" t="str">
            <v>ga.208</v>
          </cell>
          <cell r="B714" t="str">
            <v>Tubo pemd gas SDR 11 4 bar D= 90mm</v>
          </cell>
          <cell r="C714" t="str">
            <v>m</v>
          </cell>
          <cell r="D714">
            <v>84.71</v>
          </cell>
        </row>
        <row r="715">
          <cell r="A715" t="str">
            <v>ga.209</v>
          </cell>
          <cell r="B715" t="str">
            <v>Malla de advertencia  A= 150mm</v>
          </cell>
          <cell r="C715" t="str">
            <v>u</v>
          </cell>
          <cell r="D715">
            <v>1.97</v>
          </cell>
        </row>
        <row r="716">
          <cell r="A716" t="str">
            <v>ga.210</v>
          </cell>
          <cell r="B716" t="str">
            <v>Malla de advertencia A= 300mm</v>
          </cell>
          <cell r="C716" t="str">
            <v>u</v>
          </cell>
          <cell r="D716">
            <v>3.93</v>
          </cell>
        </row>
        <row r="717">
          <cell r="A717" t="str">
            <v>ga.211</v>
          </cell>
          <cell r="B717" t="str">
            <v>Cupla poliet. E/F 25mm media densidad</v>
          </cell>
          <cell r="C717" t="str">
            <v>u</v>
          </cell>
          <cell r="D717">
            <v>34.39</v>
          </cell>
        </row>
        <row r="718">
          <cell r="A718" t="str">
            <v>ga.212</v>
          </cell>
          <cell r="B718" t="str">
            <v>Tee normal PE E/F 50MMA</v>
          </cell>
          <cell r="C718" t="str">
            <v>u</v>
          </cell>
          <cell r="D718">
            <v>102.6</v>
          </cell>
        </row>
        <row r="719">
          <cell r="A719" t="str">
            <v>ga.213</v>
          </cell>
          <cell r="B719" t="str">
            <v>Válvula servicio PE E/F 63x25</v>
          </cell>
          <cell r="C719" t="str">
            <v>u</v>
          </cell>
          <cell r="D719">
            <v>140.71</v>
          </cell>
        </row>
        <row r="720">
          <cell r="A720" t="str">
            <v>ga.214</v>
          </cell>
          <cell r="B720" t="str">
            <v>Codo 90º PE E/F 90mm</v>
          </cell>
          <cell r="C720" t="str">
            <v>u</v>
          </cell>
          <cell r="D720">
            <v>302.27999999999997</v>
          </cell>
        </row>
        <row r="721">
          <cell r="A721" t="str">
            <v>ga.215</v>
          </cell>
          <cell r="B721" t="str">
            <v>Vaina PVC curva L 640mm</v>
          </cell>
          <cell r="C721" t="str">
            <v>u</v>
          </cell>
          <cell r="D721">
            <v>9.57</v>
          </cell>
        </row>
        <row r="722">
          <cell r="A722" t="str">
            <v>ga.216</v>
          </cell>
          <cell r="B722" t="str">
            <v>Vaina PVC recta L 320mm</v>
          </cell>
          <cell r="C722" t="str">
            <v>u</v>
          </cell>
          <cell r="D722">
            <v>5.74</v>
          </cell>
        </row>
        <row r="723">
          <cell r="A723" t="str">
            <v>ga.217</v>
          </cell>
          <cell r="B723" t="str">
            <v>Gripper p/gabinete 3/4 x 25mm</v>
          </cell>
          <cell r="C723" t="str">
            <v>u</v>
          </cell>
          <cell r="D723">
            <v>27.12</v>
          </cell>
        </row>
        <row r="724">
          <cell r="A724" t="str">
            <v>gajo.161</v>
          </cell>
          <cell r="B724" t="str">
            <v>LLAVE PASO GAS BRONCE ½"</v>
          </cell>
          <cell r="C724" t="str">
            <v>u</v>
          </cell>
          <cell r="D724">
            <v>114.795</v>
          </cell>
        </row>
        <row r="725">
          <cell r="A725" t="str">
            <v>her.012</v>
          </cell>
          <cell r="B725" t="str">
            <v>Dobladora de hierro 12mm (Grinfa)</v>
          </cell>
          <cell r="C725" t="str">
            <v>u</v>
          </cell>
          <cell r="D725">
            <v>74.933300000000003</v>
          </cell>
        </row>
        <row r="726">
          <cell r="A726" t="str">
            <v>her.013</v>
          </cell>
          <cell r="B726" t="str">
            <v>Dobladora de hierro 20mm (Grinfa)</v>
          </cell>
          <cell r="C726" t="str">
            <v>u</v>
          </cell>
          <cell r="D726">
            <v>180.7028</v>
          </cell>
        </row>
        <row r="727">
          <cell r="A727" t="str">
            <v>la.003</v>
          </cell>
          <cell r="B727" t="str">
            <v>ladrillo común de 2da.calidad</v>
          </cell>
          <cell r="C727" t="str">
            <v>mil</v>
          </cell>
          <cell r="D727">
            <v>1500</v>
          </cell>
        </row>
        <row r="728">
          <cell r="A728" t="str">
            <v>la.007</v>
          </cell>
          <cell r="B728" t="str">
            <v>ladrillo hueco portante 12x18x30</v>
          </cell>
          <cell r="C728" t="str">
            <v>u</v>
          </cell>
          <cell r="D728">
            <v>5.66</v>
          </cell>
        </row>
        <row r="729">
          <cell r="A729" t="str">
            <v>la.011</v>
          </cell>
          <cell r="B729" t="str">
            <v>bovedilla cerámica para viguetas 9,5x40x25</v>
          </cell>
          <cell r="C729" t="str">
            <v>u</v>
          </cell>
          <cell r="D729">
            <v>6.32</v>
          </cell>
        </row>
        <row r="730">
          <cell r="A730" t="str">
            <v>la.012</v>
          </cell>
          <cell r="B730" t="str">
            <v>bovedilla ceramica para viguetas 16,5x40x25</v>
          </cell>
          <cell r="C730" t="str">
            <v>u</v>
          </cell>
          <cell r="D730">
            <v>14.76</v>
          </cell>
        </row>
        <row r="731">
          <cell r="A731" t="str">
            <v>la.014</v>
          </cell>
          <cell r="B731" t="str">
            <v>Ladrillo seleccionado de 1ra.</v>
          </cell>
          <cell r="C731" t="str">
            <v>mil</v>
          </cell>
          <cell r="D731">
            <v>2000</v>
          </cell>
        </row>
        <row r="732">
          <cell r="A732" t="str">
            <v>la.020</v>
          </cell>
          <cell r="B732" t="str">
            <v>Ladrillo semivisto</v>
          </cell>
          <cell r="C732" t="str">
            <v>mil</v>
          </cell>
          <cell r="D732">
            <v>2200</v>
          </cell>
        </row>
        <row r="733">
          <cell r="A733" t="str">
            <v>la.021</v>
          </cell>
          <cell r="B733" t="str">
            <v>Ladrillones de 20 comunes</v>
          </cell>
          <cell r="C733" t="str">
            <v>mil</v>
          </cell>
          <cell r="D733">
            <v>2300</v>
          </cell>
        </row>
        <row r="734">
          <cell r="A734" t="str">
            <v>la.023</v>
          </cell>
          <cell r="B734" t="str">
            <v>Ladrillos fundidos</v>
          </cell>
          <cell r="C734" t="str">
            <v>mil</v>
          </cell>
          <cell r="D734">
            <v>1900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</row>
        <row r="736">
          <cell r="A736" t="str">
            <v>li.002</v>
          </cell>
          <cell r="B736" t="str">
            <v>pastina p/ceramicos blanca</v>
          </cell>
          <cell r="C736" t="str">
            <v>kg</v>
          </cell>
          <cell r="D736">
            <v>10.24</v>
          </cell>
        </row>
        <row r="737">
          <cell r="A737" t="str">
            <v>li.003</v>
          </cell>
          <cell r="B737" t="str">
            <v>Pastina p/ceramicos color</v>
          </cell>
          <cell r="C737" t="str">
            <v>kg</v>
          </cell>
          <cell r="D737">
            <v>10.24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</row>
        <row r="739">
          <cell r="A739" t="str">
            <v>li.010</v>
          </cell>
          <cell r="B739" t="str">
            <v>ferrite rojo</v>
          </cell>
          <cell r="C739" t="str">
            <v>kg</v>
          </cell>
          <cell r="D739">
            <v>31.126300000000001</v>
          </cell>
        </row>
        <row r="740">
          <cell r="A740" t="str">
            <v>li.015</v>
          </cell>
          <cell r="B740" t="str">
            <v>Plastificante x 1,5 lts.</v>
          </cell>
          <cell r="C740" t="str">
            <v>u</v>
          </cell>
          <cell r="D740">
            <v>52.95</v>
          </cell>
        </row>
        <row r="741">
          <cell r="A741" t="str">
            <v>li.100</v>
          </cell>
          <cell r="B741" t="str">
            <v>Cal viva 10 kg</v>
          </cell>
          <cell r="C741" t="str">
            <v>u</v>
          </cell>
          <cell r="D741">
            <v>10.39</v>
          </cell>
        </row>
        <row r="742">
          <cell r="A742" t="str">
            <v>ma.050</v>
          </cell>
          <cell r="B742" t="str">
            <v>Hoja en melamina color blanco base aglomerado 18 mm</v>
          </cell>
          <cell r="C742" t="str">
            <v>u</v>
          </cell>
          <cell r="D742">
            <v>567.77</v>
          </cell>
        </row>
        <row r="743">
          <cell r="A743" t="str">
            <v>ma.051</v>
          </cell>
          <cell r="B743" t="str">
            <v>Hoja fibrofacil 12 mm  (1,83 x 2,60)</v>
          </cell>
          <cell r="C743" t="str">
            <v>u</v>
          </cell>
          <cell r="D743">
            <v>330.58</v>
          </cell>
        </row>
        <row r="744">
          <cell r="A744" t="str">
            <v>ma.052</v>
          </cell>
          <cell r="B744" t="str">
            <v>Hoja fibrofacil 4mm 1,83x2,60</v>
          </cell>
          <cell r="C744" t="str">
            <v>u</v>
          </cell>
          <cell r="D744">
            <v>32.061300000000003</v>
          </cell>
        </row>
        <row r="745">
          <cell r="A745" t="str">
            <v>ma.053</v>
          </cell>
          <cell r="B745" t="str">
            <v>Preencolado blanco</v>
          </cell>
          <cell r="C745" t="str">
            <v>m</v>
          </cell>
          <cell r="D745">
            <v>2.98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 t="str">
            <v>pb.070</v>
          </cell>
          <cell r="B747" t="str">
            <v>Equipo de bombeo MOTORARG Modelo 625/7,5(BOMBA+MOTOR)</v>
          </cell>
          <cell r="C747" t="str">
            <v>u</v>
          </cell>
          <cell r="D747">
            <v>20073.919999999998</v>
          </cell>
        </row>
        <row r="748">
          <cell r="A748" t="str">
            <v>pb.080</v>
          </cell>
          <cell r="B748" t="str">
            <v>Tablero de arranque suave 7,5 HP</v>
          </cell>
          <cell r="C748" t="str">
            <v>u</v>
          </cell>
          <cell r="D748">
            <v>15002.48</v>
          </cell>
        </row>
        <row r="749">
          <cell r="A749" t="str">
            <v>pb.090</v>
          </cell>
          <cell r="B749" t="str">
            <v>Tablero suave Std. 30HP 380v</v>
          </cell>
          <cell r="C749" t="str">
            <v>u</v>
          </cell>
          <cell r="D749">
            <v>21765.29</v>
          </cell>
        </row>
        <row r="750">
          <cell r="A750" t="str">
            <v>pb.140</v>
          </cell>
          <cell r="B750" t="str">
            <v>Bomba impulsora de agua 3/4 HP</v>
          </cell>
          <cell r="C750" t="str">
            <v>u</v>
          </cell>
          <cell r="D750">
            <v>1334.71</v>
          </cell>
        </row>
        <row r="751">
          <cell r="A751" t="str">
            <v>pi.002</v>
          </cell>
          <cell r="B751" t="str">
            <v>aceite de lino cocido 18l</v>
          </cell>
          <cell r="C751" t="str">
            <v>l</v>
          </cell>
          <cell r="D751">
            <v>13.0533</v>
          </cell>
        </row>
        <row r="752">
          <cell r="A752" t="str">
            <v>pi.004</v>
          </cell>
          <cell r="B752" t="str">
            <v>fondo p/chapa galvanizada tipo Galvite</v>
          </cell>
          <cell r="C752" t="str">
            <v>l</v>
          </cell>
          <cell r="D752">
            <v>77.663300000000007</v>
          </cell>
        </row>
        <row r="753">
          <cell r="A753" t="str">
            <v>pi.006</v>
          </cell>
          <cell r="B753" t="str">
            <v xml:space="preserve">antióxido al cromato </v>
          </cell>
          <cell r="C753" t="str">
            <v>l</v>
          </cell>
          <cell r="D753">
            <v>57.556699999999999</v>
          </cell>
        </row>
        <row r="754">
          <cell r="A754" t="str">
            <v>pi.011</v>
          </cell>
          <cell r="B754" t="str">
            <v>esmalte sintetico verde x 4 lts</v>
          </cell>
          <cell r="C754" t="str">
            <v>u</v>
          </cell>
          <cell r="D754">
            <v>289.13</v>
          </cell>
        </row>
        <row r="755">
          <cell r="A755" t="str">
            <v>pi.012</v>
          </cell>
          <cell r="B755" t="str">
            <v>pintura epoxi amarillo</v>
          </cell>
          <cell r="C755" t="str">
            <v>l</v>
          </cell>
          <cell r="D755">
            <v>156.78</v>
          </cell>
        </row>
        <row r="756">
          <cell r="A756" t="str">
            <v>pi.015</v>
          </cell>
          <cell r="B756" t="str">
            <v>pintura al latex acrilico p/cielorrasos</v>
          </cell>
          <cell r="C756" t="str">
            <v>l</v>
          </cell>
          <cell r="D756">
            <v>42.085000000000001</v>
          </cell>
        </row>
        <row r="757">
          <cell r="A757" t="str">
            <v>pi.017</v>
          </cell>
          <cell r="B757" t="str">
            <v>latex p/canchas</v>
          </cell>
          <cell r="C757" t="str">
            <v>l</v>
          </cell>
          <cell r="D757">
            <v>58.23</v>
          </cell>
        </row>
        <row r="758">
          <cell r="A758" t="str">
            <v>pi.034</v>
          </cell>
          <cell r="B758" t="str">
            <v>Esmalte sintetico  negro 4l</v>
          </cell>
          <cell r="C758" t="str">
            <v>l</v>
          </cell>
          <cell r="D758">
            <v>55.108499999999999</v>
          </cell>
        </row>
        <row r="759">
          <cell r="A759" t="str">
            <v>pi.035</v>
          </cell>
          <cell r="B759" t="str">
            <v>Viruta de Acero fina 300 gr</v>
          </cell>
          <cell r="C759" t="str">
            <v>u</v>
          </cell>
          <cell r="D759">
            <v>14.5139</v>
          </cell>
        </row>
        <row r="760">
          <cell r="A760" t="str">
            <v>pi.037</v>
          </cell>
          <cell r="B760" t="str">
            <v>Pincel de cerda serie 331 N° 30</v>
          </cell>
          <cell r="C760" t="str">
            <v>u</v>
          </cell>
          <cell r="D760">
            <v>38.819299999999998</v>
          </cell>
        </row>
        <row r="761">
          <cell r="A761" t="str">
            <v>pi.038</v>
          </cell>
          <cell r="B761" t="str">
            <v>Pinceleta de cerda serie 331 N° 40</v>
          </cell>
          <cell r="C761" t="str">
            <v>u</v>
          </cell>
          <cell r="D761">
            <v>46.328000000000003</v>
          </cell>
        </row>
        <row r="762">
          <cell r="A762" t="str">
            <v>pi.039</v>
          </cell>
          <cell r="B762" t="str">
            <v>Pico Hexagonal lluvia gruesa p/ pulverizar</v>
          </cell>
          <cell r="C762" t="str">
            <v>u</v>
          </cell>
          <cell r="D762">
            <v>40.437199999999997</v>
          </cell>
        </row>
        <row r="763">
          <cell r="A763" t="str">
            <v>pi.040</v>
          </cell>
          <cell r="B763" t="str">
            <v>Cuero grande para pulverizador</v>
          </cell>
          <cell r="C763" t="str">
            <v>u</v>
          </cell>
          <cell r="D763">
            <v>24.8523</v>
          </cell>
        </row>
        <row r="764">
          <cell r="A764" t="str">
            <v>pi.041</v>
          </cell>
          <cell r="B764" t="str">
            <v>Latex para piletas</v>
          </cell>
          <cell r="C764" t="str">
            <v>l</v>
          </cell>
          <cell r="D764">
            <v>60.799100000000003</v>
          </cell>
        </row>
        <row r="765">
          <cell r="A765" t="str">
            <v>pi.042</v>
          </cell>
          <cell r="B765" t="str">
            <v>Pintura al latex - lata 20 lts, interior</v>
          </cell>
          <cell r="C765" t="str">
            <v>u</v>
          </cell>
          <cell r="D765">
            <v>519.9</v>
          </cell>
        </row>
        <row r="766">
          <cell r="A766" t="str">
            <v>pi.043</v>
          </cell>
          <cell r="B766" t="str">
            <v>Pintura al aceite 4lts blanco Satinado</v>
          </cell>
          <cell r="C766" t="str">
            <v>u</v>
          </cell>
          <cell r="D766">
            <v>278.57670000000002</v>
          </cell>
        </row>
        <row r="767">
          <cell r="A767" t="str">
            <v>pi.044</v>
          </cell>
          <cell r="B767" t="str">
            <v>Pintura al aceite 4lts negro Satinado</v>
          </cell>
          <cell r="C767" t="str">
            <v>u</v>
          </cell>
          <cell r="D767">
            <v>231.9367</v>
          </cell>
        </row>
        <row r="768">
          <cell r="A768" t="str">
            <v>pre.040</v>
          </cell>
          <cell r="B768" t="str">
            <v>pileta de lavar H° premold. 70x55x30 s/ patas</v>
          </cell>
          <cell r="C768" t="str">
            <v>u</v>
          </cell>
          <cell r="D768">
            <v>208.29</v>
          </cell>
        </row>
        <row r="769">
          <cell r="A769" t="str">
            <v>pre.050</v>
          </cell>
          <cell r="B769" t="str">
            <v>camara de inspec. premol. compl. 60x60x60</v>
          </cell>
          <cell r="C769" t="str">
            <v>u</v>
          </cell>
          <cell r="D769">
            <v>809.02</v>
          </cell>
        </row>
        <row r="770">
          <cell r="A770" t="str">
            <v>pre.055</v>
          </cell>
          <cell r="B770" t="str">
            <v>camara septica premol. 540 lts completa</v>
          </cell>
          <cell r="C770" t="str">
            <v>u</v>
          </cell>
          <cell r="D770">
            <v>1033.06</v>
          </cell>
        </row>
        <row r="771">
          <cell r="A771" t="str">
            <v>pre.100</v>
          </cell>
          <cell r="B771" t="str">
            <v>Caño de Hº Comprimido Diám. 1m, Largo Util 1,20m,Peso 1100kg/caño</v>
          </cell>
          <cell r="C771" t="str">
            <v>u</v>
          </cell>
          <cell r="D771">
            <v>1355.37</v>
          </cell>
        </row>
        <row r="772">
          <cell r="A772" t="str">
            <v>ra.025</v>
          </cell>
          <cell r="B772" t="str">
            <v>Caño Pead Agua 90mm</v>
          </cell>
          <cell r="C772" t="str">
            <v>m</v>
          </cell>
          <cell r="D772">
            <v>55.870800000000003</v>
          </cell>
        </row>
        <row r="773">
          <cell r="A773" t="str">
            <v>ra.026</v>
          </cell>
          <cell r="B773" t="str">
            <v>Caño Pead Agua 110mm</v>
          </cell>
          <cell r="C773" t="str">
            <v>m</v>
          </cell>
          <cell r="D773">
            <v>81.886499999999998</v>
          </cell>
        </row>
        <row r="774">
          <cell r="A774" t="str">
            <v>ra.027</v>
          </cell>
          <cell r="B774" t="str">
            <v>Caño Pead Agua 160mm</v>
          </cell>
          <cell r="C774" t="str">
            <v>m</v>
          </cell>
          <cell r="D774">
            <v>80.441199999999995</v>
          </cell>
        </row>
        <row r="775">
          <cell r="A775" t="str">
            <v>ra.029</v>
          </cell>
          <cell r="B775" t="str">
            <v>Caño Pead Agua 225mm</v>
          </cell>
          <cell r="C775" t="str">
            <v>m</v>
          </cell>
          <cell r="D775">
            <v>114.1318</v>
          </cell>
        </row>
        <row r="776">
          <cell r="A776" t="str">
            <v>ra.037</v>
          </cell>
          <cell r="B776" t="str">
            <v>abrazadera diám. 63mm con racord de 3/4"</v>
          </cell>
          <cell r="C776" t="str">
            <v>u</v>
          </cell>
          <cell r="D776">
            <v>116.5671</v>
          </cell>
        </row>
        <row r="777">
          <cell r="A777" t="str">
            <v>ra.100</v>
          </cell>
          <cell r="B777" t="str">
            <v>Tubo perfilado Hidropipe Diám. 400</v>
          </cell>
          <cell r="C777" t="str">
            <v>m</v>
          </cell>
          <cell r="D777">
            <v>318.26</v>
          </cell>
        </row>
        <row r="778">
          <cell r="A778" t="str">
            <v>ra.101</v>
          </cell>
          <cell r="B778" t="str">
            <v>Tubo perfilado Hidropipe Diám. 520</v>
          </cell>
          <cell r="C778" t="str">
            <v>m</v>
          </cell>
          <cell r="D778">
            <v>367.14</v>
          </cell>
        </row>
        <row r="779">
          <cell r="A779" t="str">
            <v>ra.102</v>
          </cell>
          <cell r="B779" t="str">
            <v>Tubo perfilado Hidropipe Diám. 700</v>
          </cell>
          <cell r="C779" t="str">
            <v>m</v>
          </cell>
          <cell r="D779">
            <v>585.16999999999996</v>
          </cell>
        </row>
        <row r="780">
          <cell r="A780" t="str">
            <v>ra.103</v>
          </cell>
          <cell r="B780" t="str">
            <v>Tubo perfilado Hidropipe Diám. 870</v>
          </cell>
          <cell r="C780" t="str">
            <v>m</v>
          </cell>
          <cell r="D780">
            <v>718.13</v>
          </cell>
        </row>
        <row r="781">
          <cell r="A781" t="str">
            <v>ra.104</v>
          </cell>
          <cell r="B781" t="str">
            <v>Tubo perfilado Hidropipe Diám. 1100</v>
          </cell>
          <cell r="C781" t="str">
            <v>m</v>
          </cell>
          <cell r="D781">
            <v>885.65</v>
          </cell>
        </row>
        <row r="782">
          <cell r="A782" t="str">
            <v>ra.105</v>
          </cell>
          <cell r="B782" t="str">
            <v>Tubo perfilado Hidropipe Diám. 1250</v>
          </cell>
          <cell r="C782" t="str">
            <v>m</v>
          </cell>
          <cell r="D782">
            <v>1274.58</v>
          </cell>
        </row>
        <row r="783">
          <cell r="A783" t="str">
            <v>re.025</v>
          </cell>
          <cell r="B783" t="str">
            <v>Poste de eucaliptus creosotado 11 m</v>
          </cell>
          <cell r="C783" t="str">
            <v>u</v>
          </cell>
          <cell r="D783">
            <v>305</v>
          </cell>
        </row>
        <row r="784">
          <cell r="A784" t="str">
            <v>re.026</v>
          </cell>
          <cell r="B784" t="str">
            <v>Poste eucaliptus p/redes elect. De baja tensión(7,5 m) s/normas EDESA</v>
          </cell>
          <cell r="C784" t="str">
            <v>u</v>
          </cell>
          <cell r="D784">
            <v>186</v>
          </cell>
        </row>
        <row r="785">
          <cell r="A785" t="str">
            <v>re.030</v>
          </cell>
          <cell r="B785" t="str">
            <v xml:space="preserve">Descargador óxido de zinc con desligador </v>
          </cell>
          <cell r="C785" t="str">
            <v>u</v>
          </cell>
          <cell r="D785">
            <v>546.96500000000003</v>
          </cell>
        </row>
        <row r="786">
          <cell r="A786" t="str">
            <v>re.035</v>
          </cell>
          <cell r="B786" t="str">
            <v>Cable de Cu desnudo de 50 mm² de Secc.</v>
          </cell>
          <cell r="C786" t="str">
            <v>m</v>
          </cell>
          <cell r="D786">
            <v>76.644999999999996</v>
          </cell>
        </row>
        <row r="787">
          <cell r="A787" t="str">
            <v>re.040</v>
          </cell>
          <cell r="B787" t="str">
            <v>Conductor desnudo de cobre de 16 mm²</v>
          </cell>
          <cell r="C787" t="str">
            <v>m</v>
          </cell>
          <cell r="D787">
            <v>23.5</v>
          </cell>
        </row>
        <row r="788">
          <cell r="A788" t="str">
            <v>re.043</v>
          </cell>
          <cell r="B788" t="str">
            <v>Cable de Al desnudo de 50 mm² de Secc.</v>
          </cell>
          <cell r="C788" t="str">
            <v>m</v>
          </cell>
          <cell r="D788">
            <v>14.48</v>
          </cell>
        </row>
        <row r="789">
          <cell r="A789" t="str">
            <v>re.045</v>
          </cell>
          <cell r="B789" t="str">
            <v>Conductor Cu preensamblado 3x95 + 1x50 m</v>
          </cell>
          <cell r="C789" t="str">
            <v>m</v>
          </cell>
          <cell r="D789">
            <v>78.95</v>
          </cell>
        </row>
        <row r="790">
          <cell r="A790" t="str">
            <v>re.050</v>
          </cell>
          <cell r="B790" t="str">
            <v>Conductor CU forrado 1 x 35 mm²</v>
          </cell>
          <cell r="C790" t="str">
            <v>m</v>
          </cell>
          <cell r="D790">
            <v>56.58</v>
          </cell>
        </row>
        <row r="791">
          <cell r="A791" t="str">
            <v>re.055</v>
          </cell>
          <cell r="B791" t="str">
            <v>Conductor prerreunido 4 x 10 mm²</v>
          </cell>
          <cell r="C791" t="str">
            <v>u</v>
          </cell>
          <cell r="D791">
            <v>63.085000000000001</v>
          </cell>
        </row>
        <row r="792">
          <cell r="A792" t="str">
            <v>re.070</v>
          </cell>
          <cell r="B792" t="str">
            <v>Aislador Orgánico 13,2/33kv</v>
          </cell>
          <cell r="C792" t="str">
            <v>u</v>
          </cell>
          <cell r="D792">
            <v>169.22</v>
          </cell>
        </row>
        <row r="793">
          <cell r="A793" t="str">
            <v>re.075</v>
          </cell>
          <cell r="B793" t="str">
            <v>Seccionador fusible XS</v>
          </cell>
          <cell r="C793" t="str">
            <v>u</v>
          </cell>
          <cell r="D793">
            <v>852.71</v>
          </cell>
        </row>
        <row r="794">
          <cell r="A794" t="str">
            <v>re.080</v>
          </cell>
          <cell r="B794" t="str">
            <v>Jabalina tipo Cooperweld 1,50x3/4"</v>
          </cell>
          <cell r="C794" t="str">
            <v>u</v>
          </cell>
          <cell r="D794">
            <v>155.72999999999999</v>
          </cell>
        </row>
        <row r="795">
          <cell r="A795" t="str">
            <v>re.090</v>
          </cell>
          <cell r="B795" t="str">
            <v>Cajas de derivación trifásica RBT</v>
          </cell>
          <cell r="C795" t="str">
            <v>u</v>
          </cell>
          <cell r="D795">
            <v>2051.86</v>
          </cell>
        </row>
        <row r="796">
          <cell r="A796" t="str">
            <v>re.095</v>
          </cell>
          <cell r="B796" t="str">
            <v>Gabinete estanco PVC 600x600x225 c/cerrad. AºPº</v>
          </cell>
          <cell r="C796" t="str">
            <v>u</v>
          </cell>
          <cell r="D796">
            <v>1692.13</v>
          </cell>
        </row>
        <row r="797">
          <cell r="A797" t="str">
            <v>re.100</v>
          </cell>
          <cell r="B797" t="str">
            <v>Juego de retensión completo</v>
          </cell>
          <cell r="C797" t="str">
            <v>u</v>
          </cell>
          <cell r="D797">
            <v>658.62</v>
          </cell>
        </row>
        <row r="798">
          <cell r="A798" t="str">
            <v>re.105</v>
          </cell>
          <cell r="B798" t="str">
            <v>Juego de suspensión completo</v>
          </cell>
          <cell r="C798" t="str">
            <v>u</v>
          </cell>
          <cell r="D798">
            <v>1115.93</v>
          </cell>
        </row>
        <row r="799">
          <cell r="A799" t="str">
            <v>re.110</v>
          </cell>
          <cell r="B799" t="str">
            <v>Morseto de retensión - grampa peine</v>
          </cell>
          <cell r="C799" t="str">
            <v>gl</v>
          </cell>
          <cell r="D799">
            <v>13.205</v>
          </cell>
        </row>
        <row r="800">
          <cell r="A800" t="str">
            <v>re.115</v>
          </cell>
          <cell r="B800" t="str">
            <v>Morsa de retención PKR 10</v>
          </cell>
          <cell r="C800" t="str">
            <v>u</v>
          </cell>
          <cell r="D800">
            <v>99.54</v>
          </cell>
        </row>
        <row r="801">
          <cell r="A801" t="str">
            <v>rg.026</v>
          </cell>
          <cell r="B801" t="str">
            <v>Te normal E/F 63</v>
          </cell>
          <cell r="C801" t="str">
            <v>u</v>
          </cell>
          <cell r="D801">
            <v>141.96</v>
          </cell>
        </row>
        <row r="802">
          <cell r="A802" t="str">
            <v>rv.024</v>
          </cell>
          <cell r="B802" t="str">
            <v>Alas terminales</v>
          </cell>
          <cell r="C802" t="str">
            <v>u</v>
          </cell>
          <cell r="D802">
            <v>114.11</v>
          </cell>
        </row>
        <row r="803">
          <cell r="A803" t="str">
            <v>rv.036</v>
          </cell>
          <cell r="B803" t="str">
            <v>Equipo p/laboratorio y oficina</v>
          </cell>
          <cell r="C803" t="str">
            <v>gl</v>
          </cell>
          <cell r="D803">
            <v>102152.38</v>
          </cell>
        </row>
        <row r="804">
          <cell r="A804" t="str">
            <v>rv.038</v>
          </cell>
          <cell r="B804" t="str">
            <v>Agregado zarand. Pétreo triturado  vial</v>
          </cell>
          <cell r="C804" t="str">
            <v>m3</v>
          </cell>
          <cell r="D804">
            <v>241.78</v>
          </cell>
        </row>
        <row r="805">
          <cell r="A805" t="str">
            <v>sa.003</v>
          </cell>
          <cell r="B805" t="str">
            <v>sopapa PVC diametro 50 mm recta cromada</v>
          </cell>
          <cell r="C805" t="str">
            <v>u</v>
          </cell>
          <cell r="D805">
            <v>19.063300000000002</v>
          </cell>
        </row>
        <row r="806">
          <cell r="A806" t="str">
            <v>sa.004</v>
          </cell>
          <cell r="B806" t="str">
            <v>sopapa PVC diametro 40 mm p/ducha</v>
          </cell>
          <cell r="C806" t="str">
            <v>u</v>
          </cell>
          <cell r="D806">
            <v>21.706700000000001</v>
          </cell>
        </row>
        <row r="807">
          <cell r="A807" t="str">
            <v>sa.005</v>
          </cell>
          <cell r="B807" t="str">
            <v>curva PVC 90° 110 mm</v>
          </cell>
          <cell r="C807" t="str">
            <v>u</v>
          </cell>
          <cell r="D807">
            <v>43.124899999999997</v>
          </cell>
        </row>
        <row r="808">
          <cell r="A808" t="str">
            <v>sa.006</v>
          </cell>
          <cell r="B808" t="str">
            <v>ramal T PVC 110x110</v>
          </cell>
          <cell r="C808" t="str">
            <v>u</v>
          </cell>
          <cell r="D808">
            <v>46.1663</v>
          </cell>
        </row>
        <row r="809">
          <cell r="A809" t="str">
            <v>sa.007</v>
          </cell>
          <cell r="B809" t="str">
            <v>curva PVC 45° diam. 50 mm</v>
          </cell>
          <cell r="C809" t="str">
            <v>u</v>
          </cell>
          <cell r="D809">
            <v>10.988300000000001</v>
          </cell>
        </row>
        <row r="810">
          <cell r="A810" t="str">
            <v>sa.008</v>
          </cell>
          <cell r="B810" t="str">
            <v>codo PVC a 90° diam. 50 mm</v>
          </cell>
          <cell r="C810" t="str">
            <v>u</v>
          </cell>
          <cell r="D810">
            <v>9.6751000000000005</v>
          </cell>
        </row>
        <row r="811">
          <cell r="A811" t="str">
            <v>sa.009</v>
          </cell>
          <cell r="B811" t="str">
            <v>codo PVC a 90° diam. 40 mm</v>
          </cell>
          <cell r="C811" t="str">
            <v>u</v>
          </cell>
          <cell r="D811">
            <v>5.9283999999999999</v>
          </cell>
        </row>
        <row r="812">
          <cell r="A812" t="str">
            <v>sa.010</v>
          </cell>
          <cell r="B812" t="str">
            <v>codo PVC a 45° diam. 40 mm</v>
          </cell>
          <cell r="C812" t="str">
            <v>u</v>
          </cell>
          <cell r="D812">
            <v>8.2908000000000008</v>
          </cell>
        </row>
        <row r="813">
          <cell r="A813" t="str">
            <v>sa.011</v>
          </cell>
          <cell r="B813" t="str">
            <v>codo PVC a 90° 2.2 diam. 100 mm</v>
          </cell>
          <cell r="C813" t="str">
            <v>u</v>
          </cell>
          <cell r="D813">
            <v>11.8553</v>
          </cell>
        </row>
        <row r="814">
          <cell r="A814" t="str">
            <v>sa.012</v>
          </cell>
          <cell r="B814" t="str">
            <v>sombrerete PVC diam. 100 mm</v>
          </cell>
          <cell r="C814" t="str">
            <v>u</v>
          </cell>
          <cell r="D814">
            <v>15.9137</v>
          </cell>
        </row>
        <row r="815">
          <cell r="A815" t="str">
            <v>sa.014</v>
          </cell>
          <cell r="B815" t="str">
            <v>boca acceso PVC p/cocina</v>
          </cell>
          <cell r="C815" t="str">
            <v>u</v>
          </cell>
          <cell r="D815">
            <v>36.36</v>
          </cell>
        </row>
        <row r="816">
          <cell r="A816" t="str">
            <v>sa.015</v>
          </cell>
          <cell r="B816" t="str">
            <v>Bacha simple acero inox. 52 x 32x18</v>
          </cell>
          <cell r="C816" t="str">
            <v>u</v>
          </cell>
          <cell r="D816">
            <v>412.5</v>
          </cell>
        </row>
        <row r="817">
          <cell r="A817" t="str">
            <v>sa.016</v>
          </cell>
          <cell r="B817" t="str">
            <v>deposito p/mingitorio PVC 12 lts</v>
          </cell>
          <cell r="C817" t="str">
            <v>u</v>
          </cell>
          <cell r="D817">
            <v>101.48</v>
          </cell>
        </row>
        <row r="818">
          <cell r="A818" t="str">
            <v>sa.017</v>
          </cell>
          <cell r="B818" t="str">
            <v>mingitorio losa blanco</v>
          </cell>
          <cell r="C818" t="str">
            <v>u</v>
          </cell>
          <cell r="D818">
            <v>352.89</v>
          </cell>
        </row>
        <row r="819">
          <cell r="A819" t="str">
            <v>sa.018</v>
          </cell>
          <cell r="B819" t="str">
            <v xml:space="preserve">bidet losa </v>
          </cell>
          <cell r="C819" t="str">
            <v>u</v>
          </cell>
          <cell r="D819">
            <v>371.80630000000002</v>
          </cell>
        </row>
        <row r="820">
          <cell r="A820" t="str">
            <v>sa.019</v>
          </cell>
          <cell r="B820" t="str">
            <v>lavatorio 3 agujeros mediano de colgar</v>
          </cell>
          <cell r="C820" t="str">
            <v>u</v>
          </cell>
          <cell r="D820">
            <v>263.88979999999998</v>
          </cell>
        </row>
        <row r="821">
          <cell r="A821" t="str">
            <v>sa.025</v>
          </cell>
          <cell r="B821" t="str">
            <v>portarrollo losa embutir blanco</v>
          </cell>
          <cell r="C821" t="str">
            <v>u</v>
          </cell>
          <cell r="D821">
            <v>51.963200000000001</v>
          </cell>
        </row>
        <row r="822">
          <cell r="A822" t="str">
            <v>sa.026</v>
          </cell>
          <cell r="B822" t="str">
            <v>jabonera 7,5x15 embutir blanca</v>
          </cell>
          <cell r="C822" t="str">
            <v>u</v>
          </cell>
          <cell r="D822">
            <v>42.976100000000002</v>
          </cell>
        </row>
        <row r="823">
          <cell r="A823" t="str">
            <v>sa.027</v>
          </cell>
          <cell r="B823" t="str">
            <v>jabonera 15x15 embutir blanca</v>
          </cell>
          <cell r="C823" t="str">
            <v>u</v>
          </cell>
          <cell r="D823">
            <v>68.319000000000003</v>
          </cell>
        </row>
        <row r="824">
          <cell r="A824" t="str">
            <v>sa.028</v>
          </cell>
          <cell r="B824" t="str">
            <v>jabonera 15x15 c/agarradera emb. Blanca</v>
          </cell>
          <cell r="C824" t="str">
            <v>u</v>
          </cell>
          <cell r="D824">
            <v>87.875299999999996</v>
          </cell>
        </row>
        <row r="825">
          <cell r="A825" t="str">
            <v>sa.029</v>
          </cell>
          <cell r="B825" t="str">
            <v>toallero integral embutir</v>
          </cell>
          <cell r="C825" t="str">
            <v>u</v>
          </cell>
          <cell r="D825">
            <v>50.160400000000003</v>
          </cell>
        </row>
        <row r="826">
          <cell r="A826" t="str">
            <v>sa.030</v>
          </cell>
          <cell r="B826" t="str">
            <v>perchero simple embutir</v>
          </cell>
          <cell r="C826" t="str">
            <v>u</v>
          </cell>
          <cell r="D826">
            <v>16.981400000000001</v>
          </cell>
        </row>
        <row r="827">
          <cell r="A827" t="str">
            <v>sa.031</v>
          </cell>
          <cell r="B827" t="str">
            <v>reduccion PVC 3.2 63 x 50 mm</v>
          </cell>
          <cell r="C827" t="str">
            <v>u</v>
          </cell>
          <cell r="D827">
            <v>6.0933000000000002</v>
          </cell>
        </row>
        <row r="828">
          <cell r="A828" t="str">
            <v>sa.059</v>
          </cell>
          <cell r="B828" t="str">
            <v>adhesivo p/cañeria de PVC</v>
          </cell>
          <cell r="C828" t="str">
            <v>l</v>
          </cell>
          <cell r="D828">
            <v>72.45</v>
          </cell>
        </row>
        <row r="829">
          <cell r="A829" t="str">
            <v>sa.060</v>
          </cell>
          <cell r="B829" t="str">
            <v>caño polietileno K10 13 mm</v>
          </cell>
          <cell r="C829" t="str">
            <v>m</v>
          </cell>
          <cell r="D829">
            <v>4.9950000000000001</v>
          </cell>
        </row>
        <row r="830">
          <cell r="A830" t="str">
            <v>sa.061</v>
          </cell>
          <cell r="B830" t="str">
            <v>caño polietileno K10 19 mm</v>
          </cell>
          <cell r="C830" t="str">
            <v>m</v>
          </cell>
          <cell r="D830">
            <v>8.3149999999999995</v>
          </cell>
        </row>
        <row r="831">
          <cell r="A831" t="str">
            <v>sa.070</v>
          </cell>
          <cell r="B831" t="str">
            <v>caño H-3 tricapa 13 mm</v>
          </cell>
          <cell r="C831" t="str">
            <v>m</v>
          </cell>
          <cell r="D831">
            <v>11.32</v>
          </cell>
        </row>
        <row r="832">
          <cell r="A832" t="str">
            <v>sa.086</v>
          </cell>
          <cell r="B832" t="str">
            <v>caño PVC 2.2 p/ventil. diam. 100mm x 3m</v>
          </cell>
          <cell r="C832" t="str">
            <v>m</v>
          </cell>
          <cell r="D832">
            <v>35.94</v>
          </cell>
        </row>
        <row r="833">
          <cell r="A833" t="str">
            <v>sa.087</v>
          </cell>
          <cell r="B833" t="str">
            <v>caño PVC 3.2 p/desague cloacal 0.040 x 4 m.</v>
          </cell>
          <cell r="C833" t="str">
            <v>m</v>
          </cell>
          <cell r="D833">
            <v>30.738299999999999</v>
          </cell>
        </row>
        <row r="834">
          <cell r="A834" t="str">
            <v>sa.088</v>
          </cell>
          <cell r="B834" t="str">
            <v>caño PVC 3.2 p/desague cloacal 0.050 x 4 m.</v>
          </cell>
          <cell r="C834" t="str">
            <v>m</v>
          </cell>
          <cell r="D834">
            <v>37.025700000000001</v>
          </cell>
        </row>
        <row r="835">
          <cell r="A835" t="str">
            <v>sa.107</v>
          </cell>
          <cell r="B835" t="str">
            <v>codo IPS 13 mm</v>
          </cell>
          <cell r="C835" t="str">
            <v>u</v>
          </cell>
          <cell r="D835">
            <v>2.0066999999999999</v>
          </cell>
        </row>
        <row r="836">
          <cell r="A836" t="str">
            <v>sa.109</v>
          </cell>
          <cell r="B836" t="str">
            <v>codo IPS 25 mm</v>
          </cell>
          <cell r="C836" t="str">
            <v>u</v>
          </cell>
          <cell r="D836">
            <v>5.915</v>
          </cell>
        </row>
        <row r="837">
          <cell r="A837" t="str">
            <v>sa.139</v>
          </cell>
          <cell r="B837" t="str">
            <v>grampa sujeccion lavatorio</v>
          </cell>
          <cell r="C837" t="str">
            <v>u</v>
          </cell>
          <cell r="D837">
            <v>4.4665999999999997</v>
          </cell>
        </row>
        <row r="838">
          <cell r="A838" t="str">
            <v>sa.140</v>
          </cell>
          <cell r="B838" t="str">
            <v>tornillo bronce p/inodoro</v>
          </cell>
          <cell r="C838" t="str">
            <v>u</v>
          </cell>
          <cell r="D838">
            <v>4.4665999999999997</v>
          </cell>
        </row>
        <row r="839">
          <cell r="A839" t="str">
            <v>sa.145</v>
          </cell>
          <cell r="B839" t="str">
            <v>tapa ciega boca acceso cocina bce.</v>
          </cell>
          <cell r="C839" t="str">
            <v>u</v>
          </cell>
          <cell r="D839">
            <v>43.479399999999998</v>
          </cell>
        </row>
        <row r="840">
          <cell r="A840" t="str">
            <v>sa.150</v>
          </cell>
          <cell r="B840" t="str">
            <v>rejilla bronce 15x15 c/marco</v>
          </cell>
          <cell r="C840" t="str">
            <v>u</v>
          </cell>
          <cell r="D840">
            <v>77.703199999999995</v>
          </cell>
        </row>
        <row r="841">
          <cell r="A841" t="str">
            <v>sa.190</v>
          </cell>
          <cell r="B841" t="str">
            <v>union doble conica IPS 3/4"</v>
          </cell>
          <cell r="C841" t="str">
            <v>u</v>
          </cell>
          <cell r="D841">
            <v>7.1712999999999996</v>
          </cell>
        </row>
        <row r="842">
          <cell r="A842" t="str">
            <v>sa.201</v>
          </cell>
          <cell r="B842" t="str">
            <v>tee IPS 13 mm</v>
          </cell>
          <cell r="C842" t="str">
            <v>u</v>
          </cell>
          <cell r="D842">
            <v>2.3016000000000001</v>
          </cell>
        </row>
        <row r="843">
          <cell r="A843" t="str">
            <v>sa.202</v>
          </cell>
          <cell r="B843" t="str">
            <v>tee IPS 25 mm</v>
          </cell>
          <cell r="C843" t="str">
            <v>u</v>
          </cell>
          <cell r="D843">
            <v>7.1772</v>
          </cell>
        </row>
        <row r="844">
          <cell r="A844" t="str">
            <v>sa.235</v>
          </cell>
          <cell r="B844" t="str">
            <v>chicote flexible PVC 35 cm</v>
          </cell>
          <cell r="C844" t="str">
            <v>u</v>
          </cell>
          <cell r="D844">
            <v>11.705</v>
          </cell>
        </row>
        <row r="845">
          <cell r="A845" t="str">
            <v>sa.236</v>
          </cell>
          <cell r="B845" t="str">
            <v>juego lavatorio c/pico mezclador Cr.Y</v>
          </cell>
          <cell r="C845" t="str">
            <v>u</v>
          </cell>
          <cell r="D845">
            <v>599.52</v>
          </cell>
        </row>
        <row r="846">
          <cell r="A846" t="str">
            <v>sa.237</v>
          </cell>
          <cell r="B846" t="str">
            <v>juego bidet Cr. Y</v>
          </cell>
          <cell r="C846" t="str">
            <v>u</v>
          </cell>
          <cell r="D846">
            <v>476.98480000000001</v>
          </cell>
        </row>
        <row r="847">
          <cell r="A847" t="str">
            <v>sa.238</v>
          </cell>
          <cell r="B847" t="str">
            <v>juego cocina pico movil embutir/mesada CrY</v>
          </cell>
          <cell r="C847" t="str">
            <v>u</v>
          </cell>
          <cell r="D847">
            <v>683.01559999999995</v>
          </cell>
        </row>
        <row r="848">
          <cell r="A848" t="str">
            <v>sa.243</v>
          </cell>
          <cell r="B848" t="str">
            <v>llave de paso de bronce 0.013</v>
          </cell>
          <cell r="C848" t="str">
            <v>u</v>
          </cell>
          <cell r="D848">
            <v>77.864999999999995</v>
          </cell>
        </row>
        <row r="849">
          <cell r="A849" t="str">
            <v>sa.248</v>
          </cell>
          <cell r="B849" t="str">
            <v>llave maestra bronce 1/2"</v>
          </cell>
          <cell r="C849" t="str">
            <v>u</v>
          </cell>
          <cell r="D849">
            <v>90.4</v>
          </cell>
        </row>
        <row r="850">
          <cell r="A850" t="str">
            <v>sa.249</v>
          </cell>
          <cell r="B850" t="str">
            <v>llave maestra bronce 3/4"</v>
          </cell>
          <cell r="C850" t="str">
            <v>u</v>
          </cell>
          <cell r="D850">
            <v>91.48</v>
          </cell>
        </row>
        <row r="851">
          <cell r="A851" t="str">
            <v>sa.265</v>
          </cell>
          <cell r="B851" t="str">
            <v>reja hierro fundido 20x20 c/marco</v>
          </cell>
          <cell r="C851" t="str">
            <v>u</v>
          </cell>
          <cell r="D851">
            <v>35.915999999999997</v>
          </cell>
        </row>
        <row r="852">
          <cell r="A852" t="str">
            <v>sa.271</v>
          </cell>
          <cell r="B852" t="str">
            <v>canilla bronce riego c/manga 3/4" ref.</v>
          </cell>
          <cell r="C852" t="str">
            <v>u</v>
          </cell>
          <cell r="D852">
            <v>102.745</v>
          </cell>
        </row>
        <row r="853">
          <cell r="A853" t="str">
            <v>sa.283</v>
          </cell>
          <cell r="B853" t="str">
            <v>conexión p/tanque 3/4" completo</v>
          </cell>
          <cell r="C853" t="str">
            <v>u</v>
          </cell>
          <cell r="D853">
            <v>24.53</v>
          </cell>
        </row>
        <row r="854">
          <cell r="A854" t="str">
            <v>sa.284</v>
          </cell>
          <cell r="B854" t="str">
            <v>Flotante completo para tanque 1/2" Alta presión</v>
          </cell>
          <cell r="C854" t="str">
            <v>u</v>
          </cell>
          <cell r="D854">
            <v>50.5</v>
          </cell>
        </row>
        <row r="855">
          <cell r="A855" t="str">
            <v>sa.287</v>
          </cell>
          <cell r="B855" t="str">
            <v>llave de limpieza bronce 3/4"</v>
          </cell>
          <cell r="C855" t="str">
            <v>u</v>
          </cell>
          <cell r="D855">
            <v>53.42</v>
          </cell>
        </row>
        <row r="856">
          <cell r="A856" t="str">
            <v>sa.288</v>
          </cell>
          <cell r="B856" t="str">
            <v>ventilacion p/tanque PVC 1"</v>
          </cell>
          <cell r="C856" t="str">
            <v>u</v>
          </cell>
          <cell r="D856">
            <v>10.130000000000001</v>
          </cell>
        </row>
        <row r="857">
          <cell r="A857" t="str">
            <v>sa.292</v>
          </cell>
          <cell r="B857" t="str">
            <v>Mesada granito reconst. gris e= 4 cm.</v>
          </cell>
          <cell r="C857" t="str">
            <v>m2</v>
          </cell>
          <cell r="D857">
            <v>586.31370000000004</v>
          </cell>
        </row>
        <row r="858">
          <cell r="A858" t="str">
            <v>sa.293</v>
          </cell>
          <cell r="B858" t="str">
            <v>Mesada granito reconst. Negro  e=4cm.</v>
          </cell>
          <cell r="C858" t="str">
            <v>m2</v>
          </cell>
          <cell r="D858">
            <v>632.70600000000002</v>
          </cell>
        </row>
        <row r="859">
          <cell r="A859" t="str">
            <v>sa.296</v>
          </cell>
          <cell r="B859" t="str">
            <v>Mármoles Importados Granit. e=2cm Brasil</v>
          </cell>
          <cell r="C859" t="str">
            <v>m2</v>
          </cell>
          <cell r="D859">
            <v>1702.4766999999999</v>
          </cell>
        </row>
        <row r="860">
          <cell r="A860" t="str">
            <v>sa.297</v>
          </cell>
          <cell r="B860" t="str">
            <v>Mármol de Carrara</v>
          </cell>
          <cell r="C860" t="str">
            <v>m2</v>
          </cell>
          <cell r="D860">
            <v>2366.4456</v>
          </cell>
        </row>
        <row r="861">
          <cell r="A861" t="str">
            <v>sa.298</v>
          </cell>
          <cell r="B861" t="str">
            <v>Pulido de mosaicos</v>
          </cell>
          <cell r="C861" t="str">
            <v>m2</v>
          </cell>
          <cell r="D861">
            <v>23.1846</v>
          </cell>
        </row>
        <row r="862">
          <cell r="A862" t="str">
            <v>sa.299</v>
          </cell>
          <cell r="B862" t="str">
            <v>Mesada granito reconst. Blanca e=4cm.</v>
          </cell>
          <cell r="C862" t="str">
            <v>m2</v>
          </cell>
          <cell r="D862">
            <v>784.60050000000001</v>
          </cell>
        </row>
        <row r="863">
          <cell r="A863" t="str">
            <v>sa.350</v>
          </cell>
          <cell r="B863" t="str">
            <v>Jabonera blanco adhesivo s/pegamento</v>
          </cell>
          <cell r="C863" t="str">
            <v>u</v>
          </cell>
          <cell r="D863">
            <v>21.527699999999999</v>
          </cell>
        </row>
        <row r="864">
          <cell r="A864" t="str">
            <v>sa.351</v>
          </cell>
          <cell r="B864" t="str">
            <v>Portavaso blanco adhesivo s/pegamento</v>
          </cell>
          <cell r="C864" t="str">
            <v>u</v>
          </cell>
          <cell r="D864">
            <v>21.306999999999999</v>
          </cell>
        </row>
        <row r="865">
          <cell r="A865" t="str">
            <v>so.005</v>
          </cell>
          <cell r="B865" t="str">
            <v>Mosaico granítico 30x30 claro</v>
          </cell>
          <cell r="C865" t="str">
            <v>m2</v>
          </cell>
          <cell r="D865">
            <v>107.9516</v>
          </cell>
        </row>
        <row r="866">
          <cell r="A866" t="str">
            <v>so.006</v>
          </cell>
          <cell r="B866" t="str">
            <v>mosaico calcareo gris</v>
          </cell>
          <cell r="C866" t="str">
            <v>m2</v>
          </cell>
          <cell r="D866">
            <v>60.134</v>
          </cell>
        </row>
        <row r="867">
          <cell r="A867" t="str">
            <v>so.009</v>
          </cell>
          <cell r="B867" t="str">
            <v>Baldosa roja 20x20 tipo azotea</v>
          </cell>
          <cell r="C867" t="str">
            <v>m2</v>
          </cell>
          <cell r="D867">
            <v>54.287999999999997</v>
          </cell>
        </row>
        <row r="868">
          <cell r="A868" t="str">
            <v>so.010</v>
          </cell>
          <cell r="B868" t="str">
            <v>Zócalo granítico claro 10x30</v>
          </cell>
          <cell r="C868" t="str">
            <v>m</v>
          </cell>
          <cell r="D868">
            <v>27.772500000000001</v>
          </cell>
        </row>
        <row r="869">
          <cell r="A869" t="str">
            <v>so.011</v>
          </cell>
          <cell r="B869" t="str">
            <v>Zócalo granítico gris 10 x 30</v>
          </cell>
          <cell r="C869" t="str">
            <v>m</v>
          </cell>
          <cell r="D869">
            <v>25.615500000000001</v>
          </cell>
        </row>
        <row r="870">
          <cell r="A870" t="str">
            <v>so.012</v>
          </cell>
          <cell r="B870" t="str">
            <v>Zócalo calcareo amarillo o rojo</v>
          </cell>
          <cell r="C870" t="str">
            <v>m</v>
          </cell>
          <cell r="D870">
            <v>21.4864</v>
          </cell>
        </row>
        <row r="871">
          <cell r="A871" t="str">
            <v>so.013</v>
          </cell>
          <cell r="B871" t="str">
            <v>zocalo calcareo gris</v>
          </cell>
          <cell r="C871" t="str">
            <v>m</v>
          </cell>
          <cell r="D871">
            <v>25.615500000000001</v>
          </cell>
        </row>
        <row r="872">
          <cell r="A872" t="str">
            <v>so.014</v>
          </cell>
          <cell r="B872" t="str">
            <v>Zócalo línea color negro o rojo</v>
          </cell>
          <cell r="C872" t="str">
            <v>m</v>
          </cell>
          <cell r="D872">
            <v>27.595300000000002</v>
          </cell>
        </row>
        <row r="873">
          <cell r="A873" t="str">
            <v>so.015</v>
          </cell>
          <cell r="B873" t="str">
            <v>Mosaico granítico línea color rojo o negro</v>
          </cell>
          <cell r="C873" t="str">
            <v>m2</v>
          </cell>
          <cell r="D873">
            <v>85.391900000000007</v>
          </cell>
        </row>
        <row r="874">
          <cell r="A874" t="str">
            <v>so.030</v>
          </cell>
          <cell r="B874" t="str">
            <v>Cerámico esmaltado 20x20</v>
          </cell>
          <cell r="C874" t="str">
            <v>m2</v>
          </cell>
          <cell r="D874">
            <v>57.424999999999997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</row>
        <row r="878">
          <cell r="A878" t="str">
            <v>vi.006</v>
          </cell>
          <cell r="B878" t="str">
            <v>vidrio transparente 6 mm</v>
          </cell>
          <cell r="C878" t="str">
            <v>m2</v>
          </cell>
          <cell r="D878">
            <v>198.35550000000001</v>
          </cell>
        </row>
        <row r="879">
          <cell r="A879" t="str">
            <v>vi.007</v>
          </cell>
          <cell r="B879" t="str">
            <v>vidrio armado</v>
          </cell>
          <cell r="C879" t="str">
            <v>m2</v>
          </cell>
          <cell r="D879">
            <v>296.27999999999997</v>
          </cell>
        </row>
        <row r="880">
          <cell r="A880" t="str">
            <v>vi.008</v>
          </cell>
          <cell r="B880" t="str">
            <v>blindex 10 mm</v>
          </cell>
          <cell r="C880" t="str">
            <v>m2</v>
          </cell>
          <cell r="D880">
            <v>586.95079999999996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excavación"/>
      <sheetName val="exc. y transp."/>
      <sheetName val="colchonetas 30"/>
      <sheetName val="gaviones"/>
      <sheetName val="geotextil"/>
      <sheetName val="ciclópeo"/>
      <sheetName val="mampostería de piedra"/>
      <sheetName val="presupuesto"/>
      <sheetName val="plan de trabajos"/>
      <sheetName val="curva de inversiones"/>
    </sheetNames>
    <sheetDataSet>
      <sheetData sheetId="0">
        <row r="6">
          <cell r="C6" t="str">
            <v>FEBRERO 2016</v>
          </cell>
        </row>
        <row r="10">
          <cell r="B10" t="str">
            <v>ac.002</v>
          </cell>
          <cell r="C10" t="str">
            <v>ALAMBRE DE PUAS X 500 M.</v>
          </cell>
          <cell r="D10" t="str">
            <v>rollo</v>
          </cell>
          <cell r="E10">
            <v>1143.0362375850179</v>
          </cell>
        </row>
        <row r="11">
          <cell r="B11" t="str">
            <v>ac.009</v>
          </cell>
          <cell r="C11" t="str">
            <v>HIERRO TORSIONADO DIAM. 4,2MM</v>
          </cell>
          <cell r="D11" t="str">
            <v>kg</v>
          </cell>
          <cell r="E11">
            <v>16.714738324483594</v>
          </cell>
        </row>
        <row r="12">
          <cell r="B12" t="str">
            <v>ac.010</v>
          </cell>
          <cell r="C12" t="str">
            <v>HIERRO TORSIONADO DIAM. 6MM</v>
          </cell>
          <cell r="D12" t="str">
            <v>kg</v>
          </cell>
          <cell r="E12">
            <v>15.928141345730738</v>
          </cell>
        </row>
        <row r="13">
          <cell r="B13" t="str">
            <v>ac.011</v>
          </cell>
          <cell r="C13" t="str">
            <v>HIERRO TORSIONADO DIAM. 8MM</v>
          </cell>
          <cell r="D13" t="str">
            <v>kg</v>
          </cell>
          <cell r="E13">
            <v>17.399789668352504</v>
          </cell>
        </row>
        <row r="14">
          <cell r="B14" t="str">
            <v>ac.012</v>
          </cell>
          <cell r="C14" t="str">
            <v>HIERRO TORSIONADO DIAM. 12MM</v>
          </cell>
          <cell r="D14" t="str">
            <v>kg</v>
          </cell>
          <cell r="E14">
            <v>15.395001332498483</v>
          </cell>
        </row>
        <row r="15">
          <cell r="B15" t="str">
            <v>ac.013</v>
          </cell>
          <cell r="C15" t="str">
            <v>HIERRO TORSIONADO DIAM. 16MM</v>
          </cell>
          <cell r="D15" t="str">
            <v>kg</v>
          </cell>
          <cell r="E15">
            <v>16.262952348429131</v>
          </cell>
        </row>
        <row r="16">
          <cell r="B16" t="str">
            <v>ac.014</v>
          </cell>
          <cell r="C16" t="str">
            <v>HIERRO LISO HERRERO DE 10 MM.</v>
          </cell>
          <cell r="D16" t="str">
            <v>kg</v>
          </cell>
          <cell r="E16">
            <v>18.248877403063769</v>
          </cell>
        </row>
        <row r="17">
          <cell r="B17" t="str">
            <v>ac.015</v>
          </cell>
          <cell r="C17" t="str">
            <v>HIERRO MEJORADO DE 10 MM.</v>
          </cell>
          <cell r="D17" t="str">
            <v>kg</v>
          </cell>
          <cell r="E17">
            <v>15.561184019849943</v>
          </cell>
        </row>
        <row r="18">
          <cell r="B18" t="str">
            <v>ac.016</v>
          </cell>
          <cell r="C18" t="str">
            <v>ACERO EN BARRAS 10 MM</v>
          </cell>
          <cell r="D18" t="str">
            <v>tn</v>
          </cell>
          <cell r="E18">
            <v>15460.758771696095</v>
          </cell>
        </row>
        <row r="19">
          <cell r="B19" t="str">
            <v>ac.029</v>
          </cell>
          <cell r="C19" t="str">
            <v>ELECTRODOS 2,5 MM</v>
          </cell>
          <cell r="D19" t="str">
            <v>kg</v>
          </cell>
          <cell r="E19">
            <v>45.057459863000986</v>
          </cell>
        </row>
        <row r="20">
          <cell r="B20" t="str">
            <v>ac.030</v>
          </cell>
          <cell r="C20" t="str">
            <v>MALLA SIMA R92</v>
          </cell>
          <cell r="D20" t="str">
            <v>kg</v>
          </cell>
          <cell r="E20">
            <v>29.106519596305656</v>
          </cell>
        </row>
        <row r="21">
          <cell r="B21" t="str">
            <v>ac.034</v>
          </cell>
          <cell r="C21" t="str">
            <v>METAL DESPLEGADO 0.75MX2.00M.</v>
          </cell>
          <cell r="D21" t="str">
            <v>u</v>
          </cell>
          <cell r="E21">
            <v>26.854472376439279</v>
          </cell>
        </row>
        <row r="22">
          <cell r="B22" t="str">
            <v>ac.040</v>
          </cell>
          <cell r="C22" t="str">
            <v>MALLA SIMA Q92</v>
          </cell>
          <cell r="D22" t="str">
            <v>kg</v>
          </cell>
          <cell r="E22">
            <v>25.495181069232117</v>
          </cell>
        </row>
        <row r="23">
          <cell r="B23" t="str">
            <v>ac.050</v>
          </cell>
          <cell r="C23" t="str">
            <v>CLAVOS P.P. 2"</v>
          </cell>
          <cell r="D23" t="str">
            <v>kg</v>
          </cell>
          <cell r="E23">
            <v>31.292874210869108</v>
          </cell>
        </row>
        <row r="24">
          <cell r="B24" t="str">
            <v>ac.051</v>
          </cell>
          <cell r="C24" t="str">
            <v>CLAVOS P.P. 2 1/2"</v>
          </cell>
          <cell r="D24" t="str">
            <v>kg</v>
          </cell>
          <cell r="E24">
            <v>28.221203322017775</v>
          </cell>
        </row>
        <row r="25">
          <cell r="B25" t="str">
            <v>ac.052</v>
          </cell>
          <cell r="C25" t="str">
            <v>CLAVOS P.P. 1"</v>
          </cell>
          <cell r="D25" t="str">
            <v>kg</v>
          </cell>
          <cell r="E25">
            <v>36.518100094227144</v>
          </cell>
        </row>
        <row r="26">
          <cell r="B26" t="str">
            <v>ac.053</v>
          </cell>
          <cell r="C26" t="str">
            <v>CLAVOS CABEZA DE PLOMO 3"</v>
          </cell>
          <cell r="D26" t="str">
            <v>kg</v>
          </cell>
          <cell r="E26">
            <v>58.98168578069258</v>
          </cell>
        </row>
        <row r="27">
          <cell r="B27" t="str">
            <v>ac.060</v>
          </cell>
          <cell r="C27" t="str">
            <v>ALAMBRE ROMBOIDAL 150X50X14</v>
          </cell>
          <cell r="D27" t="str">
            <v>m</v>
          </cell>
          <cell r="E27">
            <v>67.568891568505705</v>
          </cell>
        </row>
        <row r="28">
          <cell r="B28" t="str">
            <v>ac.061</v>
          </cell>
          <cell r="C28" t="str">
            <v>ALAMBRE NEGRO Nº16</v>
          </cell>
          <cell r="D28" t="str">
            <v>kg</v>
          </cell>
          <cell r="E28">
            <v>23.214097282070991</v>
          </cell>
        </row>
        <row r="29">
          <cell r="B29" t="str">
            <v>ac.062</v>
          </cell>
          <cell r="C29" t="str">
            <v>ALAMBRE NEGRO N°14</v>
          </cell>
          <cell r="D29" t="str">
            <v>kg</v>
          </cell>
          <cell r="E29">
            <v>24.188986234259087</v>
          </cell>
        </row>
        <row r="30">
          <cell r="B30" t="str">
            <v>ac.070</v>
          </cell>
          <cell r="C30" t="str">
            <v>ALAMBRE GALVANIZ. 16/14</v>
          </cell>
          <cell r="D30" t="str">
            <v>m</v>
          </cell>
          <cell r="E30">
            <v>1.4222211356344361</v>
          </cell>
        </row>
        <row r="31">
          <cell r="B31" t="str">
            <v>ac.071</v>
          </cell>
          <cell r="C31" t="str">
            <v>ALAMBRE GALVANIZ. 17/15</v>
          </cell>
          <cell r="D31" t="str">
            <v>m</v>
          </cell>
          <cell r="E31">
            <v>1.492951074173317</v>
          </cell>
        </row>
        <row r="32">
          <cell r="B32" t="str">
            <v>ac.072</v>
          </cell>
          <cell r="C32" t="str">
            <v>ALAMBRE GALVANIZADO N° 14</v>
          </cell>
          <cell r="D32" t="str">
            <v>kg</v>
          </cell>
          <cell r="E32">
            <v>31.745075275054248</v>
          </cell>
        </row>
        <row r="33">
          <cell r="B33" t="str">
            <v>ac.073</v>
          </cell>
          <cell r="C33" t="str">
            <v>ALAMBRE TEJIDO 2" X 2 MTS 2"-200-10-14</v>
          </cell>
          <cell r="D33" t="str">
            <v>m</v>
          </cell>
          <cell r="E33">
            <v>100.02842173145392</v>
          </cell>
        </row>
        <row r="34">
          <cell r="B34" t="str">
            <v>ac.080</v>
          </cell>
          <cell r="C34" t="str">
            <v>HIERRO PLANCHUELA 1/2"X1/8"</v>
          </cell>
          <cell r="D34" t="str">
            <v>m</v>
          </cell>
          <cell r="E34">
            <v>6.9359800697109089</v>
          </cell>
        </row>
        <row r="35">
          <cell r="B35" t="str">
            <v>ac.081</v>
          </cell>
          <cell r="C35" t="str">
            <v>HIERRO PLANCHUELA 5/8"X1/8"</v>
          </cell>
          <cell r="D35" t="str">
            <v>m</v>
          </cell>
          <cell r="E35">
            <v>8.1813694869299365</v>
          </cell>
        </row>
        <row r="36">
          <cell r="B36" t="str">
            <v>ac.089</v>
          </cell>
          <cell r="C36" t="str">
            <v>GANCHO "J" P/CHAPA GALVANIZADA DE 0,50</v>
          </cell>
          <cell r="D36" t="str">
            <v>u</v>
          </cell>
          <cell r="E36">
            <v>3.1638100870524153</v>
          </cell>
        </row>
        <row r="37">
          <cell r="B37" t="str">
            <v>ac.090</v>
          </cell>
          <cell r="C37" t="str">
            <v>GANCHO P/ALAMBRE TEJIDO 3/8"X200 MM</v>
          </cell>
          <cell r="D37" t="str">
            <v>u</v>
          </cell>
          <cell r="E37">
            <v>9.6906925626555935</v>
          </cell>
        </row>
        <row r="38">
          <cell r="B38" t="str">
            <v>ac.091</v>
          </cell>
          <cell r="C38" t="str">
            <v>TORNIQUETAS Nº7 AEREA</v>
          </cell>
          <cell r="D38" t="str">
            <v>u</v>
          </cell>
          <cell r="E38">
            <v>35.733685482753586</v>
          </cell>
        </row>
        <row r="39">
          <cell r="B39" t="str">
            <v>ac.092</v>
          </cell>
          <cell r="C39" t="str">
            <v>TIRAFONDO 6,5 MM X 3"</v>
          </cell>
          <cell r="D39" t="str">
            <v>u</v>
          </cell>
          <cell r="E39">
            <v>2.8060889539461553</v>
          </cell>
        </row>
        <row r="40">
          <cell r="B40" t="str">
            <v>ac.093</v>
          </cell>
          <cell r="C40" t="str">
            <v>ACERO P/PRETENS. Ø 7 MM</v>
          </cell>
          <cell r="D40" t="str">
            <v>tn</v>
          </cell>
          <cell r="E40">
            <v>18725.113607952862</v>
          </cell>
        </row>
        <row r="41">
          <cell r="B41" t="str">
            <v>ac.100</v>
          </cell>
          <cell r="C41" t="str">
            <v>HIERRO TORSIONADO DIAM. 20MM</v>
          </cell>
          <cell r="D41" t="str">
            <v>kg</v>
          </cell>
          <cell r="E41">
            <v>15.97187587281342</v>
          </cell>
        </row>
        <row r="42">
          <cell r="B42" t="str">
            <v>ac.101</v>
          </cell>
          <cell r="C42" t="str">
            <v>HIERRO TORSIONADO DE 14MM</v>
          </cell>
          <cell r="D42" t="str">
            <v>kg</v>
          </cell>
          <cell r="E42">
            <v>17.705325757419409</v>
          </cell>
        </row>
        <row r="43">
          <cell r="B43" t="str">
            <v>ac.102</v>
          </cell>
          <cell r="C43" t="str">
            <v>HIERRO LISO HERRERO DE 6 MM - 12 MTS</v>
          </cell>
          <cell r="D43" t="str">
            <v>barra</v>
          </cell>
          <cell r="E43">
            <v>49.140218675549377</v>
          </cell>
        </row>
        <row r="44">
          <cell r="B44" t="str">
            <v>ac.103</v>
          </cell>
          <cell r="C44" t="str">
            <v>HIERRO LISO HERRERO DE 8 MM - 12 MTS</v>
          </cell>
          <cell r="D44" t="str">
            <v>barra</v>
          </cell>
          <cell r="E44">
            <v>83.959548707616236</v>
          </cell>
        </row>
        <row r="45">
          <cell r="B45" t="str">
            <v>ac.104</v>
          </cell>
          <cell r="C45" t="str">
            <v>HIERRO LISO HERRERO DE 12 MM - 12 MTS</v>
          </cell>
          <cell r="D45" t="str">
            <v>barra</v>
          </cell>
          <cell r="E45">
            <v>189.98197131580267</v>
          </cell>
        </row>
        <row r="46">
          <cell r="B46" t="str">
            <v>ac.105</v>
          </cell>
          <cell r="C46" t="str">
            <v>HIERRO LISO HERRERO DE 16 MM - 12 MTS</v>
          </cell>
          <cell r="D46" t="str">
            <v>barra</v>
          </cell>
          <cell r="E46">
            <v>335.86224915463413</v>
          </cell>
        </row>
        <row r="47">
          <cell r="B47" t="str">
            <v>ac.106</v>
          </cell>
          <cell r="C47" t="str">
            <v>ELECTRODOS 3,25MM CONARCO PUNTA AZUL</v>
          </cell>
          <cell r="D47" t="str">
            <v>kg</v>
          </cell>
          <cell r="E47">
            <v>51.027336524002564</v>
          </cell>
        </row>
        <row r="48">
          <cell r="B48" t="str">
            <v>ac.107</v>
          </cell>
          <cell r="C48" t="str">
            <v>ELECTRODOS 3,25MM CONARCO PUNTA NARANJA</v>
          </cell>
          <cell r="D48" t="str">
            <v>kg</v>
          </cell>
          <cell r="E48">
            <v>77.581703858690247</v>
          </cell>
        </row>
        <row r="49">
          <cell r="B49" t="str">
            <v>ac.111</v>
          </cell>
          <cell r="C49" t="str">
            <v>GANCHO "J" P/CHAPA GALVANIZADA DE 60MM</v>
          </cell>
          <cell r="D49" t="str">
            <v>u</v>
          </cell>
          <cell r="E49">
            <v>5.1270776421705415</v>
          </cell>
        </row>
        <row r="50">
          <cell r="B50" t="str">
            <v>ac.116</v>
          </cell>
          <cell r="C50" t="str">
            <v>CAÑO ESTRUCTURAL 25X25X1,6 X 6 M</v>
          </cell>
          <cell r="D50" t="str">
            <v>m</v>
          </cell>
          <cell r="E50">
            <v>24.570687049070461</v>
          </cell>
        </row>
        <row r="51">
          <cell r="B51" t="str">
            <v>ac.117</v>
          </cell>
          <cell r="C51" t="str">
            <v>CAÑO ESTRUCTURAL REDONDO 2"X1,2 X 6 M</v>
          </cell>
          <cell r="D51" t="str">
            <v>m</v>
          </cell>
          <cell r="E51">
            <v>31.499133601459061</v>
          </cell>
        </row>
        <row r="52">
          <cell r="B52" t="str">
            <v>ac.118</v>
          </cell>
          <cell r="C52" t="str">
            <v>CAÑO ESTRUCTURAL REDONDO 2 - 1/2"X1,6 X 6 M</v>
          </cell>
          <cell r="D52" t="str">
            <v>m</v>
          </cell>
          <cell r="E52">
            <v>50.842329121237782</v>
          </cell>
        </row>
        <row r="53">
          <cell r="B53" t="str">
            <v>ac.119</v>
          </cell>
          <cell r="C53" t="str">
            <v>HIERRO ANGULO 3/4 X 1/8 X 6M</v>
          </cell>
          <cell r="D53" t="str">
            <v>m</v>
          </cell>
          <cell r="E53">
            <v>16.827120877784157</v>
          </cell>
        </row>
        <row r="54">
          <cell r="B54" t="str">
            <v>ac.120</v>
          </cell>
          <cell r="C54" t="str">
            <v>HIERRO ANGULO 2 X 3/16 X 6M</v>
          </cell>
          <cell r="D54" t="str">
            <v>m</v>
          </cell>
          <cell r="E54">
            <v>57.371013383397553</v>
          </cell>
        </row>
        <row r="55">
          <cell r="B55" t="str">
            <v>ac.121</v>
          </cell>
          <cell r="C55" t="str">
            <v>HIERRO ANGULO 1-1/2 X 3/16 X 6M</v>
          </cell>
          <cell r="D55" t="str">
            <v>m</v>
          </cell>
          <cell r="E55">
            <v>43.107233606361021</v>
          </cell>
        </row>
        <row r="56">
          <cell r="B56" t="str">
            <v>ac.200</v>
          </cell>
          <cell r="C56" t="str">
            <v>TORNILLOS T1 X 100</v>
          </cell>
          <cell r="D56" t="str">
            <v>u</v>
          </cell>
          <cell r="E56">
            <v>56.616096573695849</v>
          </cell>
        </row>
        <row r="57">
          <cell r="B57" t="str">
            <v>ac.201</v>
          </cell>
          <cell r="C57" t="str">
            <v>TORNILLOS T2 X 100</v>
          </cell>
          <cell r="D57" t="str">
            <v>u</v>
          </cell>
          <cell r="E57">
            <v>40.97</v>
          </cell>
        </row>
        <row r="58">
          <cell r="B58" t="str">
            <v>ac.500</v>
          </cell>
          <cell r="C58" t="str">
            <v>MALLA SIMA Q - 55 25X25</v>
          </cell>
          <cell r="D58" t="str">
            <v>m2</v>
          </cell>
          <cell r="E58">
            <v>22.134760023470946</v>
          </cell>
        </row>
        <row r="59">
          <cell r="B59" t="str">
            <v>ad.001</v>
          </cell>
          <cell r="C59" t="str">
            <v>ANTISOL NORMALIZADO</v>
          </cell>
          <cell r="D59" t="str">
            <v>l</v>
          </cell>
          <cell r="E59">
            <v>18.622752769307112</v>
          </cell>
        </row>
        <row r="60">
          <cell r="B60" t="str">
            <v>ad.002</v>
          </cell>
          <cell r="C60" t="str">
            <v>ACELERANTE DE FRAGÜE</v>
          </cell>
          <cell r="D60" t="str">
            <v>l</v>
          </cell>
          <cell r="E60">
            <v>18.047517296625482</v>
          </cell>
        </row>
        <row r="61">
          <cell r="B61" t="str">
            <v>ai.002</v>
          </cell>
          <cell r="C61" t="str">
            <v>MEMBRANA S/ALUMINIO 4 MM ESPESOR</v>
          </cell>
          <cell r="D61" t="str">
            <v>m2</v>
          </cell>
          <cell r="E61">
            <v>70.769783251610207</v>
          </cell>
        </row>
        <row r="62">
          <cell r="B62" t="str">
            <v>ai.004</v>
          </cell>
          <cell r="C62" t="str">
            <v>HIDRÓFUGO CERECITA IGGAM</v>
          </cell>
          <cell r="D62" t="str">
            <v>l</v>
          </cell>
          <cell r="E62">
            <v>12.600175883397206</v>
          </cell>
        </row>
        <row r="63">
          <cell r="B63" t="str">
            <v>ai.005</v>
          </cell>
          <cell r="C63" t="str">
            <v>MEMBRANA B/TEJAS C/AISLAC. TÉRMICA TBA5</v>
          </cell>
          <cell r="D63" t="str">
            <v>m2</v>
          </cell>
          <cell r="E63">
            <v>66.260465473742372</v>
          </cell>
        </row>
        <row r="64">
          <cell r="B64" t="str">
            <v>ai.006</v>
          </cell>
          <cell r="C64" t="str">
            <v xml:space="preserve">MEMBRANA C/ALUMINIO 4MM - 10M </v>
          </cell>
          <cell r="D64" t="str">
            <v>m2</v>
          </cell>
          <cell r="E64">
            <v>63.523703760229644</v>
          </cell>
        </row>
        <row r="65">
          <cell r="B65" t="str">
            <v>ai.007</v>
          </cell>
          <cell r="C65" t="str">
            <v>ASFALTO PLÁSTICO P/JUNTAS DE PAVIMENTO</v>
          </cell>
          <cell r="D65" t="str">
            <v>kg</v>
          </cell>
          <cell r="E65">
            <v>31.925329729729729</v>
          </cell>
        </row>
        <row r="66">
          <cell r="B66" t="str">
            <v>ai.009</v>
          </cell>
          <cell r="C66" t="str">
            <v>PLÁSTICO 100 MICRONES</v>
          </cell>
          <cell r="D66" t="str">
            <v>m2</v>
          </cell>
          <cell r="E66">
            <v>2.9584231112159016</v>
          </cell>
        </row>
        <row r="67">
          <cell r="B67" t="str">
            <v>ai.010</v>
          </cell>
          <cell r="C67" t="str">
            <v>MASILLA</v>
          </cell>
          <cell r="D67" t="str">
            <v>kg</v>
          </cell>
          <cell r="E67">
            <v>10.319008206214503</v>
          </cell>
        </row>
        <row r="68">
          <cell r="B68" t="str">
            <v>ai.011</v>
          </cell>
          <cell r="C68" t="str">
            <v>MEMBRANA HDPE 60 ESP. 1,5 MM, LISA, CALIDAD GM13 (M2)</v>
          </cell>
          <cell r="D68" t="str">
            <v>m2</v>
          </cell>
          <cell r="E68">
            <v>64.706914722826212</v>
          </cell>
        </row>
        <row r="69">
          <cell r="B69" t="str">
            <v>ai.012</v>
          </cell>
          <cell r="C69" t="str">
            <v>PINTURA ASFÁLTICA BASE ACUOSA</v>
          </cell>
          <cell r="D69" t="str">
            <v>l</v>
          </cell>
          <cell r="E69">
            <v>13.178263243274879</v>
          </cell>
        </row>
        <row r="70">
          <cell r="B70" t="str">
            <v>ai.014</v>
          </cell>
          <cell r="C70" t="str">
            <v>POLIESTIRENO EXPANDIDO 20 MM</v>
          </cell>
          <cell r="D70" t="str">
            <v>m2</v>
          </cell>
          <cell r="E70">
            <v>43.016528925619838</v>
          </cell>
        </row>
        <row r="71">
          <cell r="B71" t="str">
            <v>ai.017</v>
          </cell>
          <cell r="C71" t="str">
            <v>MICROESFERA DE VIDRIO</v>
          </cell>
          <cell r="D71" t="str">
            <v>kg</v>
          </cell>
          <cell r="E71">
            <v>7.2052614345954007</v>
          </cell>
        </row>
        <row r="72">
          <cell r="B72" t="str">
            <v>ai.018</v>
          </cell>
          <cell r="C72" t="str">
            <v>POLIESTIRENO EXPANDIDO 10 MM</v>
          </cell>
          <cell r="D72" t="str">
            <v>m2</v>
          </cell>
          <cell r="E72">
            <v>24.654419118808232</v>
          </cell>
        </row>
        <row r="73">
          <cell r="B73" t="str">
            <v>ai.055</v>
          </cell>
          <cell r="C73" t="str">
            <v>LADRILLO TELGOPOR H=12CM, LARGO=1M, ANCHO=42CM</v>
          </cell>
          <cell r="D73" t="str">
            <v>u</v>
          </cell>
          <cell r="E73">
            <v>75.23227265145195</v>
          </cell>
        </row>
        <row r="74">
          <cell r="B74" t="str">
            <v>ai.060</v>
          </cell>
          <cell r="C74" t="str">
            <v>BURLETE ESPONJOSO 4X10 (50M)</v>
          </cell>
          <cell r="D74" t="str">
            <v>u</v>
          </cell>
          <cell r="E74">
            <v>310.45507017069428</v>
          </cell>
        </row>
        <row r="75">
          <cell r="B75" t="str">
            <v>ar.001</v>
          </cell>
          <cell r="C75" t="str">
            <v>ARENA GRUESA</v>
          </cell>
          <cell r="D75" t="str">
            <v>m3</v>
          </cell>
          <cell r="E75">
            <v>265.24560294965295</v>
          </cell>
        </row>
        <row r="76">
          <cell r="B76" t="str">
            <v>ar.002</v>
          </cell>
          <cell r="C76" t="str">
            <v>MATERIAL DE SUBBASE TAMAÑO MÁX=2"- VIAL</v>
          </cell>
          <cell r="D76" t="str">
            <v>m3</v>
          </cell>
          <cell r="E76">
            <v>278.89654242344801</v>
          </cell>
        </row>
        <row r="77">
          <cell r="B77" t="str">
            <v>ar.003</v>
          </cell>
          <cell r="C77" t="str">
            <v>RIPIO ZARANDEADO 1/3</v>
          </cell>
          <cell r="D77" t="str">
            <v>m3</v>
          </cell>
          <cell r="E77">
            <v>238.46989169841507</v>
          </cell>
        </row>
        <row r="78">
          <cell r="B78" t="str">
            <v>ar.004</v>
          </cell>
          <cell r="C78" t="str">
            <v>RIPIOSA</v>
          </cell>
          <cell r="D78" t="str">
            <v>m3</v>
          </cell>
          <cell r="E78">
            <v>244.15810877435976</v>
          </cell>
        </row>
        <row r="79">
          <cell r="B79" t="str">
            <v>ar.005</v>
          </cell>
          <cell r="C79" t="str">
            <v>ENLAME</v>
          </cell>
          <cell r="D79" t="str">
            <v>m3</v>
          </cell>
          <cell r="E79">
            <v>238.18753149218003</v>
          </cell>
        </row>
        <row r="80">
          <cell r="B80" t="str">
            <v>ar.006</v>
          </cell>
          <cell r="C80" t="str">
            <v>ARENA MEDIANA</v>
          </cell>
          <cell r="D80" t="str">
            <v>m3</v>
          </cell>
          <cell r="E80">
            <v>265.24560294965369</v>
          </cell>
        </row>
        <row r="81">
          <cell r="B81" t="str">
            <v>ar.007</v>
          </cell>
          <cell r="C81" t="str">
            <v>ARIDO P/BASE MAX 1 1/2"- VIAL</v>
          </cell>
          <cell r="D81" t="str">
            <v>m3</v>
          </cell>
          <cell r="E81">
            <v>241.70437131856784</v>
          </cell>
        </row>
        <row r="82">
          <cell r="B82" t="str">
            <v>ar.008</v>
          </cell>
          <cell r="C82" t="str">
            <v>MATERIAL DE SUBBASE TAMAÑO MÁX=11/2"-VIAL</v>
          </cell>
          <cell r="D82" t="str">
            <v>m3</v>
          </cell>
          <cell r="E82">
            <v>206.26203658550824</v>
          </cell>
        </row>
        <row r="83">
          <cell r="B83" t="str">
            <v>ar.009</v>
          </cell>
          <cell r="C83" t="str">
            <v>RIPIO LAVADO 1/5"</v>
          </cell>
          <cell r="D83" t="str">
            <v>m3</v>
          </cell>
          <cell r="E83">
            <v>251.46104748159979</v>
          </cell>
        </row>
        <row r="84">
          <cell r="B84" t="str">
            <v>ar.010</v>
          </cell>
          <cell r="C84" t="str">
            <v>PIEDRA BOLA</v>
          </cell>
          <cell r="D84" t="str">
            <v>m3</v>
          </cell>
          <cell r="E84">
            <v>256.50161166962795</v>
          </cell>
        </row>
        <row r="85">
          <cell r="B85" t="str">
            <v>ar.012</v>
          </cell>
          <cell r="C85" t="str">
            <v>RIPIO LAVADO 1/2</v>
          </cell>
          <cell r="D85" t="str">
            <v>m3</v>
          </cell>
          <cell r="E85">
            <v>244.46393807781158</v>
          </cell>
        </row>
        <row r="86">
          <cell r="B86" t="str">
            <v>ar.013</v>
          </cell>
          <cell r="C86" t="str">
            <v>ARENA FINA</v>
          </cell>
          <cell r="D86" t="str">
            <v>m3</v>
          </cell>
          <cell r="E86">
            <v>281.02015384873266</v>
          </cell>
        </row>
        <row r="87">
          <cell r="B87" t="str">
            <v>az.001</v>
          </cell>
          <cell r="C87" t="str">
            <v>AZULEJO 15X15 BLANCO</v>
          </cell>
          <cell r="D87" t="str">
            <v>m2</v>
          </cell>
          <cell r="E87">
            <v>75.631562325793581</v>
          </cell>
        </row>
        <row r="88">
          <cell r="B88" t="str">
            <v>bl.002</v>
          </cell>
          <cell r="C88" t="str">
            <v>BLOQUE DE H° DE 19 X 19 X 39</v>
          </cell>
          <cell r="D88" t="str">
            <v>u</v>
          </cell>
          <cell r="E88">
            <v>21.979170214542119</v>
          </cell>
        </row>
        <row r="89">
          <cell r="B89" t="str">
            <v>bl.003</v>
          </cell>
          <cell r="C89" t="str">
            <v>VIGUETAS PRETENSADAS 3.90 M.</v>
          </cell>
          <cell r="D89" t="str">
            <v>m</v>
          </cell>
          <cell r="E89">
            <v>46.296918086236275</v>
          </cell>
        </row>
        <row r="90">
          <cell r="B90" t="str">
            <v>bl.004</v>
          </cell>
          <cell r="C90" t="str">
            <v>BLOQUE DE H° DE 15X20X40</v>
          </cell>
          <cell r="D90" t="str">
            <v>u</v>
          </cell>
          <cell r="E90">
            <v>15.236214317374339</v>
          </cell>
        </row>
        <row r="91">
          <cell r="B91" t="str">
            <v>bl.005</v>
          </cell>
          <cell r="C91" t="str">
            <v>VIGUETAS PRETENSADAS 3.80 M.</v>
          </cell>
          <cell r="D91" t="str">
            <v>m</v>
          </cell>
          <cell r="E91">
            <v>46.838510419164578</v>
          </cell>
        </row>
        <row r="92">
          <cell r="B92" t="str">
            <v>bl.006</v>
          </cell>
          <cell r="C92" t="str">
            <v>VIGUETAS PRETENSADAS 4.00 M.</v>
          </cell>
          <cell r="D92" t="str">
            <v>m</v>
          </cell>
          <cell r="E92">
            <v>50.882376026928974</v>
          </cell>
        </row>
        <row r="93">
          <cell r="B93" t="str">
            <v>bz.001</v>
          </cell>
          <cell r="C93" t="str">
            <v>BALDOSA A PRENSA ESF.3/6 COLOR GRIS ANCHO 15X LARGO LIBRE</v>
          </cell>
          <cell r="D93" t="str">
            <v>u</v>
          </cell>
          <cell r="E93">
            <v>395.63359137137712</v>
          </cell>
        </row>
        <row r="94">
          <cell r="B94" t="str">
            <v>bz.002</v>
          </cell>
          <cell r="C94" t="str">
            <v>BALDOSA A DISCO 15 X LARGO LIBRE ESF.3/6 COLOR GRIS (110KG X M2)</v>
          </cell>
          <cell r="D94" t="str">
            <v>u</v>
          </cell>
          <cell r="E94">
            <v>389.71614067284827</v>
          </cell>
        </row>
        <row r="95">
          <cell r="B95" t="str">
            <v>ca.001</v>
          </cell>
          <cell r="C95" t="str">
            <v>PUERTA TABLERO 0.90 X 2.00 CEDRO</v>
          </cell>
          <cell r="D95" t="str">
            <v>u</v>
          </cell>
          <cell r="E95">
            <v>4516.3466346437772</v>
          </cell>
        </row>
        <row r="96">
          <cell r="B96" t="str">
            <v>ca.003</v>
          </cell>
          <cell r="C96" t="str">
            <v xml:space="preserve">CERRADURA DE SEGURIDAD </v>
          </cell>
          <cell r="D96" t="str">
            <v>u</v>
          </cell>
          <cell r="E96">
            <v>183.46179183135706</v>
          </cell>
        </row>
        <row r="97">
          <cell r="B97" t="str">
            <v>ca.008</v>
          </cell>
          <cell r="C97" t="str">
            <v>PUERTA PLACA 0,70 X 2,00</v>
          </cell>
          <cell r="D97" t="str">
            <v>u</v>
          </cell>
          <cell r="E97">
            <v>1107.4873012345718</v>
          </cell>
        </row>
        <row r="98">
          <cell r="B98" t="str">
            <v>ca.013</v>
          </cell>
          <cell r="C98" t="str">
            <v>VENTANA 2 H. ABRIR C/MCO.MET. 1,20X1,10 Y CELOSÍA METÁLICA BWG 20</v>
          </cell>
          <cell r="D98" t="str">
            <v>u</v>
          </cell>
          <cell r="E98">
            <v>3890.3881109387962</v>
          </cell>
        </row>
        <row r="99">
          <cell r="B99" t="str">
            <v>ca.013b</v>
          </cell>
          <cell r="C99" t="str">
            <v>VENTANA 2 H. ABRIR C/MCO.MET. 1,20X1,10</v>
          </cell>
          <cell r="D99" t="str">
            <v>u</v>
          </cell>
          <cell r="E99">
            <v>1341.5062296908961</v>
          </cell>
        </row>
        <row r="100">
          <cell r="B100" t="str">
            <v>ca.020</v>
          </cell>
          <cell r="C100" t="str">
            <v>VENTANA 2H DE ABRIR ALUM. NATURAL 1,2X1,2 C/CRISTAL FLOAT 4MM INCOLORO</v>
          </cell>
          <cell r="D100" t="str">
            <v>u</v>
          </cell>
          <cell r="E100">
            <v>3847.8107672477668</v>
          </cell>
        </row>
        <row r="101">
          <cell r="B101" t="str">
            <v>ca.030</v>
          </cell>
          <cell r="C101" t="str">
            <v>VENTANA 2H DE ABRIR ALUM. ANODIZ. 1,2X1,2 C/CRISTAL FLOAT 4MM INCOLORO</v>
          </cell>
          <cell r="D101" t="str">
            <v>u</v>
          </cell>
          <cell r="E101">
            <v>3847.8107672477668</v>
          </cell>
        </row>
        <row r="102">
          <cell r="B102" t="str">
            <v>ca.102</v>
          </cell>
          <cell r="C102" t="str">
            <v>VENTANA 2 H. ABRIR C/MCO.MET. 1,20X1,50 Y CELOSÍA METÁLICA BWG 20</v>
          </cell>
          <cell r="D102" t="str">
            <v>u</v>
          </cell>
          <cell r="E102">
            <v>3635.703518753091</v>
          </cell>
        </row>
        <row r="103">
          <cell r="B103" t="str">
            <v>ca.103</v>
          </cell>
          <cell r="C103" t="str">
            <v>VENTANA 2 H. ABRIR C/MCO.MET. 1,20X1,10 Y CELOSÍA TABLILLA DE MADERA</v>
          </cell>
          <cell r="D103" t="str">
            <v>u</v>
          </cell>
          <cell r="E103">
            <v>3384.0510456519273</v>
          </cell>
        </row>
        <row r="104">
          <cell r="B104" t="str">
            <v>ca.104</v>
          </cell>
          <cell r="C104" t="str">
            <v>VENTANA 2 H. ABRIR C/MCO.MET. 1,20X1,50 Y CELOSÍA TABLILLA DE MADERA</v>
          </cell>
          <cell r="D104" t="str">
            <v>u</v>
          </cell>
          <cell r="E104">
            <v>4028.7470744395218</v>
          </cell>
        </row>
        <row r="105">
          <cell r="B105" t="str">
            <v>ca.107</v>
          </cell>
          <cell r="C105" t="str">
            <v>VENTANA 0.60X0.80 PAÑO FIJO INF. Y AEREADOR ALUM 3 ALETAS C/REJA C.EST</v>
          </cell>
          <cell r="D105" t="str">
            <v>u</v>
          </cell>
          <cell r="E105">
            <v>722.86342229199363</v>
          </cell>
        </row>
        <row r="106">
          <cell r="B106" t="str">
            <v>ca.108</v>
          </cell>
          <cell r="C106" t="str">
            <v>VENTILUZ 1.116X0.30 C/DOS AEREADORES ALUM. DE 5 ALETAS C/REJA C.EST.</v>
          </cell>
          <cell r="D106" t="str">
            <v>u</v>
          </cell>
          <cell r="E106">
            <v>885.99999999999989</v>
          </cell>
        </row>
        <row r="107">
          <cell r="B107" t="str">
            <v>ca.109</v>
          </cell>
          <cell r="C107" t="str">
            <v>P1 ALT. PUERTA DE 0.90X2.05 MARCO N°18 P/75MM HOJA BASTIDOR</v>
          </cell>
          <cell r="D107" t="str">
            <v>u</v>
          </cell>
          <cell r="E107">
            <v>2628.4082528533804</v>
          </cell>
        </row>
        <row r="108">
          <cell r="B108" t="str">
            <v>ca.110</v>
          </cell>
          <cell r="C108" t="str">
            <v>P1 MARCO 0.90X2.05 N° 18 P/75MM</v>
          </cell>
          <cell r="D108" t="str">
            <v>u</v>
          </cell>
          <cell r="E108">
            <v>434.86161879895565</v>
          </cell>
        </row>
        <row r="109">
          <cell r="B109" t="str">
            <v>ca.111</v>
          </cell>
          <cell r="C109" t="str">
            <v>P2 MARCO 0.80X2.05 N° 18 P/75MM</v>
          </cell>
          <cell r="D109" t="str">
            <v>u</v>
          </cell>
          <cell r="E109">
            <v>430</v>
          </cell>
        </row>
        <row r="110">
          <cell r="B110" t="str">
            <v>ca.112</v>
          </cell>
          <cell r="C110" t="str">
            <v>P3 MARCO 0.70X2.05 N° 18 P/75MM</v>
          </cell>
          <cell r="D110" t="str">
            <v>u</v>
          </cell>
          <cell r="E110">
            <v>421.86290322580641</v>
          </cell>
        </row>
        <row r="111">
          <cell r="B111" t="str">
            <v>ca.113</v>
          </cell>
          <cell r="C111" t="str">
            <v>P4 MARCO 0.90X2.05 N° 18 P/65MM HOJA C/BASTONADO INF. Y P.FIJO C/R</v>
          </cell>
          <cell r="D111" t="str">
            <v>u</v>
          </cell>
          <cell r="E111">
            <v>1927.1046578493388</v>
          </cell>
        </row>
        <row r="112">
          <cell r="B112" t="str">
            <v>ca.114</v>
          </cell>
          <cell r="C112" t="str">
            <v>PUERTA BLINDEX DE 10MM DE 93X215 INCOLORA,TEMPLADA CON HERRAJES</v>
          </cell>
          <cell r="D112" t="str">
            <v>u</v>
          </cell>
          <cell r="E112">
            <v>6951.734444943424</v>
          </cell>
        </row>
        <row r="113">
          <cell r="B113" t="str">
            <v>ch.002</v>
          </cell>
          <cell r="C113" t="str">
            <v>CHAPA FºCº ACANALADA DE 6 MM, DE 1.10M.X 2.44M.</v>
          </cell>
          <cell r="D113" t="str">
            <v>u</v>
          </cell>
          <cell r="E113">
            <v>370.95849098014423</v>
          </cell>
        </row>
        <row r="114">
          <cell r="B114" t="str">
            <v>ch.004</v>
          </cell>
          <cell r="C114" t="str">
            <v>CHAPA DE HIERRO N°16 DD DE 1 X 2 M.</v>
          </cell>
          <cell r="D114" t="str">
            <v>kg</v>
          </cell>
          <cell r="E114">
            <v>17.925160435086053</v>
          </cell>
        </row>
        <row r="115">
          <cell r="B115" t="str">
            <v>ch.006</v>
          </cell>
          <cell r="C115" t="str">
            <v>CHAPA H°G° N°27, 3.05 X 1.10 M.</v>
          </cell>
          <cell r="D115" t="str">
            <v>u</v>
          </cell>
          <cell r="E115">
            <v>268.54692520165224</v>
          </cell>
        </row>
        <row r="116">
          <cell r="B116" t="str">
            <v>ch.010</v>
          </cell>
          <cell r="C116" t="str">
            <v>CHAPA DE HIERRO N°18 DD DE 1 X 2 M.</v>
          </cell>
          <cell r="D116" t="str">
            <v>kg</v>
          </cell>
          <cell r="E116">
            <v>17.88023768768721</v>
          </cell>
        </row>
        <row r="117">
          <cell r="B117" t="str">
            <v>ch.011</v>
          </cell>
          <cell r="C117" t="str">
            <v>CAÑO ESTRUCTURAL REDONDO 3" X 1,6 X 6MT.</v>
          </cell>
          <cell r="D117" t="str">
            <v>m</v>
          </cell>
          <cell r="E117">
            <v>61.723329456384988</v>
          </cell>
        </row>
        <row r="118">
          <cell r="B118" t="str">
            <v>ch.012</v>
          </cell>
          <cell r="C118" t="str">
            <v>CAÑO ESTRUCTURAL 40X80X1,6X 6 M</v>
          </cell>
          <cell r="D118" t="str">
            <v>u</v>
          </cell>
          <cell r="E118">
            <v>377.26507645333089</v>
          </cell>
        </row>
        <row r="119">
          <cell r="B119" t="str">
            <v>ch.013</v>
          </cell>
          <cell r="C119" t="str">
            <v>CAÑO ESTRUCTURAL 30X40X1,2X 6 M</v>
          </cell>
          <cell r="D119" t="str">
            <v>u</v>
          </cell>
          <cell r="E119">
            <v>165.60422121815421</v>
          </cell>
        </row>
        <row r="120">
          <cell r="B120" t="str">
            <v>ch.020</v>
          </cell>
          <cell r="C120" t="str">
            <v>PERFIL CHAPA GALV. SOLERA DE 35 MM X 2,60 M (PARA CIELORRASO)</v>
          </cell>
          <cell r="D120" t="str">
            <v>u</v>
          </cell>
          <cell r="E120">
            <v>34.648663752358928</v>
          </cell>
        </row>
        <row r="121">
          <cell r="B121" t="str">
            <v>ch.021</v>
          </cell>
          <cell r="C121" t="str">
            <v>PERFIL CHAPA GALV. SOLERA DE 70 MM X 2,60 M (PARA PARED)</v>
          </cell>
          <cell r="D121" t="str">
            <v>u</v>
          </cell>
          <cell r="E121">
            <v>47.187184483775908</v>
          </cell>
        </row>
        <row r="122">
          <cell r="B122" t="str">
            <v>ch.030</v>
          </cell>
          <cell r="C122" t="str">
            <v>CHAPA LISA GALVANIZADA Nº 24 DE 1,22X2,44</v>
          </cell>
          <cell r="D122" t="str">
            <v>u</v>
          </cell>
          <cell r="E122">
            <v>282.0610733921298</v>
          </cell>
        </row>
        <row r="123">
          <cell r="B123" t="str">
            <v>ch.031</v>
          </cell>
          <cell r="C123" t="str">
            <v>CHAPA LISA GALVANIZADA Nº 27 DE 1,22X2,45</v>
          </cell>
          <cell r="D123" t="str">
            <v>u</v>
          </cell>
          <cell r="E123">
            <v>244.59087105173495</v>
          </cell>
        </row>
        <row r="124">
          <cell r="B124" t="str">
            <v>ch.032</v>
          </cell>
          <cell r="C124" t="str">
            <v>CHAPA GALVANIZADA Nº 27 X 1,10</v>
          </cell>
          <cell r="D124" t="str">
            <v>pie</v>
          </cell>
          <cell r="E124">
            <v>26.129610976178018</v>
          </cell>
        </row>
        <row r="125">
          <cell r="B125" t="str">
            <v>ch.033</v>
          </cell>
          <cell r="C125" t="str">
            <v>CHAPA DE HIERRO N°28 DD DE 1 X 2 M.</v>
          </cell>
          <cell r="D125" t="str">
            <v>u</v>
          </cell>
          <cell r="E125">
            <v>142.30668850759298</v>
          </cell>
        </row>
        <row r="126">
          <cell r="B126" t="str">
            <v>ch.035</v>
          </cell>
          <cell r="C126" t="str">
            <v>CHAPA DECORADA  Nº  20      2  X 1M</v>
          </cell>
          <cell r="D126" t="str">
            <v>u</v>
          </cell>
          <cell r="E126">
            <v>670.18154459217044</v>
          </cell>
        </row>
        <row r="127">
          <cell r="B127" t="str">
            <v>ch.036</v>
          </cell>
          <cell r="C127" t="str">
            <v>CHAPA Nº  27 DE 8 PIE X 1,10 M</v>
          </cell>
          <cell r="D127" t="str">
            <v>u</v>
          </cell>
          <cell r="E127">
            <v>244.7701028489862</v>
          </cell>
        </row>
        <row r="128">
          <cell r="B128" t="str">
            <v>ch.037</v>
          </cell>
          <cell r="C128" t="str">
            <v>CHAPA Nº  27 DE 25 PIE X 1,10 M</v>
          </cell>
          <cell r="D128" t="str">
            <v>u</v>
          </cell>
          <cell r="E128">
            <v>739.68861445370896</v>
          </cell>
        </row>
        <row r="129">
          <cell r="B129" t="str">
            <v>ch.038</v>
          </cell>
          <cell r="C129" t="str">
            <v>CHAPA Nº  27 DE 15 PIE X 1,10 M</v>
          </cell>
          <cell r="D129" t="str">
            <v>u</v>
          </cell>
          <cell r="E129">
            <v>438.09369059039176</v>
          </cell>
        </row>
        <row r="130">
          <cell r="B130" t="str">
            <v>ch.039</v>
          </cell>
          <cell r="C130" t="str">
            <v>CHAPA Nº  27 DE 14 PIE X 1,10 M</v>
          </cell>
          <cell r="D130" t="str">
            <v>u</v>
          </cell>
          <cell r="E130">
            <v>384.40822543437639</v>
          </cell>
        </row>
        <row r="131">
          <cell r="B131" t="str">
            <v>ch.040</v>
          </cell>
          <cell r="C131" t="str">
            <v>CHAPA GALVANIZADA Nº 24 X 1,10</v>
          </cell>
          <cell r="D131" t="str">
            <v>pie</v>
          </cell>
          <cell r="E131">
            <v>33.154041026220376</v>
          </cell>
        </row>
        <row r="132">
          <cell r="B132" t="str">
            <v>el.009</v>
          </cell>
          <cell r="C132" t="str">
            <v>CABLE DESNUDO COBRE 7X0,50 MM2</v>
          </cell>
          <cell r="D132" t="str">
            <v>m</v>
          </cell>
          <cell r="E132">
            <v>5.5840338702903205</v>
          </cell>
        </row>
        <row r="133">
          <cell r="B133" t="str">
            <v>el.010</v>
          </cell>
          <cell r="C133" t="str">
            <v>PILAR DE LUZ SIMPLE COMPLETO</v>
          </cell>
          <cell r="D133" t="str">
            <v>u</v>
          </cell>
          <cell r="E133">
            <v>1055.7</v>
          </cell>
        </row>
        <row r="134">
          <cell r="B134" t="str">
            <v>el.011</v>
          </cell>
          <cell r="C134" t="str">
            <v>PILAR Hº PREMOL. DE LUZ SIMPLE P/MED. TRIFAS.</v>
          </cell>
          <cell r="D134" t="str">
            <v>u</v>
          </cell>
          <cell r="E134">
            <v>1564.4340000000004</v>
          </cell>
        </row>
        <row r="135">
          <cell r="B135" t="str">
            <v>el.020</v>
          </cell>
          <cell r="C135" t="str">
            <v>CAJA MEDIDOR 220V POLICARBONATO EDESA</v>
          </cell>
          <cell r="D135" t="str">
            <v>u</v>
          </cell>
          <cell r="E135">
            <v>186.55312719476964</v>
          </cell>
        </row>
        <row r="136">
          <cell r="B136" t="str">
            <v>el.021</v>
          </cell>
          <cell r="C136" t="str">
            <v>CAJA MEDIDOR 380 V POLICARBONATO EDESA</v>
          </cell>
          <cell r="D136" t="str">
            <v>u</v>
          </cell>
          <cell r="E136">
            <v>384.62028136841349</v>
          </cell>
        </row>
        <row r="137">
          <cell r="B137" t="str">
            <v>el.022</v>
          </cell>
          <cell r="C137" t="str">
            <v>CABLE COBRE DESNUDO 7 X 0,85 MM2</v>
          </cell>
          <cell r="D137" t="str">
            <v>m</v>
          </cell>
          <cell r="E137">
            <v>14.377842032704748</v>
          </cell>
        </row>
        <row r="138">
          <cell r="B138" t="str">
            <v>el.023</v>
          </cell>
          <cell r="C138" t="str">
            <v>CABLE COBRE AISLADO 1 X 2.5 MM2.</v>
          </cell>
          <cell r="D138" t="str">
            <v>m</v>
          </cell>
          <cell r="E138">
            <v>7.0864104874486182</v>
          </cell>
        </row>
        <row r="139">
          <cell r="B139" t="str">
            <v>el.024</v>
          </cell>
          <cell r="C139" t="str">
            <v xml:space="preserve">CABLE 2*4 SUBTERRANEO           </v>
          </cell>
          <cell r="D139" t="str">
            <v>m</v>
          </cell>
          <cell r="E139">
            <v>33.123565999764125</v>
          </cell>
        </row>
        <row r="140">
          <cell r="B140" t="str">
            <v>el.025</v>
          </cell>
          <cell r="C140" t="str">
            <v>CABLE SUBTERRANEO 3X6 MM2</v>
          </cell>
          <cell r="D140" t="str">
            <v>m</v>
          </cell>
          <cell r="E140">
            <v>69.830080141289372</v>
          </cell>
        </row>
        <row r="141">
          <cell r="B141" t="str">
            <v>el.026</v>
          </cell>
          <cell r="C141" t="str">
            <v>CABLE COBRE DESNUDO 1 X 6 MM2</v>
          </cell>
          <cell r="D141" t="str">
            <v>m</v>
          </cell>
          <cell r="E141">
            <v>21.474062686364167</v>
          </cell>
        </row>
        <row r="142">
          <cell r="B142" t="str">
            <v>el.027</v>
          </cell>
          <cell r="C142" t="str">
            <v>CABLE COBRE AISLADO 1 X 1,5 MM2</v>
          </cell>
          <cell r="D142" t="str">
            <v>m</v>
          </cell>
          <cell r="E142">
            <v>4.3719628270851718</v>
          </cell>
        </row>
        <row r="143">
          <cell r="B143" t="str">
            <v>el.028</v>
          </cell>
          <cell r="C143" t="str">
            <v>CABLE FLEX CU 7 X 0,5 (VERDE - AMARILLO)</v>
          </cell>
          <cell r="D143" t="str">
            <v>m</v>
          </cell>
          <cell r="E143">
            <v>4.1241233625146405</v>
          </cell>
        </row>
        <row r="144">
          <cell r="B144" t="str">
            <v>el.029</v>
          </cell>
          <cell r="C144" t="str">
            <v>CABLE FLEX CU 7 X 0,85 (VERDE - AMARILLO)</v>
          </cell>
          <cell r="D144" t="str">
            <v>m</v>
          </cell>
          <cell r="E144">
            <v>10.036743650025072</v>
          </cell>
        </row>
        <row r="145">
          <cell r="B145" t="str">
            <v>el.057</v>
          </cell>
          <cell r="C145" t="str">
            <v>CAJA OCTOGONAL CHICA CH.20</v>
          </cell>
          <cell r="D145" t="str">
            <v>u</v>
          </cell>
          <cell r="E145">
            <v>8.7678940660155078</v>
          </cell>
        </row>
        <row r="146">
          <cell r="B146" t="str">
            <v>el.058</v>
          </cell>
          <cell r="C146" t="str">
            <v>CONECTOR HIERRO 3/4"</v>
          </cell>
          <cell r="D146" t="str">
            <v>u</v>
          </cell>
          <cell r="E146">
            <v>4.200848055938784</v>
          </cell>
        </row>
        <row r="147">
          <cell r="B147" t="str">
            <v>el.059</v>
          </cell>
          <cell r="C147" t="str">
            <v>CAJA OCTOGONAL GRANDE CH.20</v>
          </cell>
          <cell r="D147" t="str">
            <v>u</v>
          </cell>
          <cell r="E147">
            <v>15.485151721991635</v>
          </cell>
        </row>
        <row r="148">
          <cell r="B148" t="str">
            <v>el.060</v>
          </cell>
          <cell r="C148" t="str">
            <v>CAJA RECTANGULAR 10 X 5 X 4.5</v>
          </cell>
          <cell r="D148" t="str">
            <v>u</v>
          </cell>
          <cell r="E148">
            <v>9.5581431122026377</v>
          </cell>
        </row>
        <row r="149">
          <cell r="B149" t="str">
            <v>el.061</v>
          </cell>
          <cell r="C149" t="str">
            <v>CAJA P/ 4 TERMICAS</v>
          </cell>
          <cell r="D149" t="str">
            <v>u</v>
          </cell>
          <cell r="E149">
            <v>100.35304467000638</v>
          </cell>
        </row>
        <row r="150">
          <cell r="B150" t="str">
            <v>el.062</v>
          </cell>
          <cell r="C150" t="str">
            <v>CAJA P/ 6 TERMICAS</v>
          </cell>
          <cell r="D150" t="str">
            <v>u</v>
          </cell>
          <cell r="E150">
            <v>148.30354053451865</v>
          </cell>
        </row>
        <row r="151">
          <cell r="B151" t="str">
            <v>el.071</v>
          </cell>
          <cell r="C151" t="str">
            <v>CAÑO LIVIANO HIERRO 5/8" X 3 M</v>
          </cell>
          <cell r="D151" t="str">
            <v>u</v>
          </cell>
          <cell r="E151">
            <v>43.568595041322183</v>
          </cell>
        </row>
        <row r="152">
          <cell r="B152" t="str">
            <v>el.072</v>
          </cell>
          <cell r="C152" t="str">
            <v>CAÑO SEMIPESADO 5/8" X 3 M.</v>
          </cell>
          <cell r="D152" t="str">
            <v>u</v>
          </cell>
          <cell r="E152">
            <v>66.212709161726877</v>
          </cell>
        </row>
        <row r="153">
          <cell r="B153" t="str">
            <v>el.073</v>
          </cell>
          <cell r="C153" t="str">
            <v>CAÑO SEMIPESADO 3/4" X 3 M.</v>
          </cell>
          <cell r="D153" t="str">
            <v>u</v>
          </cell>
          <cell r="E153">
            <v>82.284886432489046</v>
          </cell>
        </row>
        <row r="154">
          <cell r="B154" t="str">
            <v>el.075</v>
          </cell>
          <cell r="C154" t="str">
            <v>CURVA CHAPA ELECTRICIDAD 3/4"</v>
          </cell>
          <cell r="D154" t="str">
            <v>u</v>
          </cell>
          <cell r="E154">
            <v>10.955337312077372</v>
          </cell>
        </row>
        <row r="155">
          <cell r="B155" t="str">
            <v>el.076</v>
          </cell>
          <cell r="C155" t="str">
            <v>CURVA CHAPA ELECTRICIDAD 5/8"</v>
          </cell>
          <cell r="D155" t="str">
            <v>u</v>
          </cell>
          <cell r="E155">
            <v>7.9919069192242622</v>
          </cell>
        </row>
        <row r="156">
          <cell r="B156" t="str">
            <v>el.080</v>
          </cell>
          <cell r="C156" t="str">
            <v>CAÑO CORRUGADO REFORZ. PLASTICO 3/4"</v>
          </cell>
          <cell r="D156" t="str">
            <v>m</v>
          </cell>
          <cell r="E156">
            <v>3.7573733281117416</v>
          </cell>
        </row>
        <row r="157">
          <cell r="B157" t="str">
            <v>el.100</v>
          </cell>
          <cell r="C157" t="str">
            <v>INTERRUPTOR TERMOMAGNÉTICO DIN 1X10 A</v>
          </cell>
          <cell r="D157" t="str">
            <v>u</v>
          </cell>
          <cell r="E157">
            <v>89.311174119339228</v>
          </cell>
        </row>
        <row r="158">
          <cell r="B158" t="str">
            <v>el.101</v>
          </cell>
          <cell r="C158" t="str">
            <v>INTERRUPTOR TERMOMAGNÉTICO DIN 2X25 A</v>
          </cell>
          <cell r="D158" t="str">
            <v>u</v>
          </cell>
          <cell r="E158">
            <v>163.19758944360422</v>
          </cell>
        </row>
        <row r="159">
          <cell r="B159" t="str">
            <v>el.102</v>
          </cell>
          <cell r="C159" t="str">
            <v>INTERRUPTOR DIFERENCIAL SICA BIPOLAR 25 AMP.</v>
          </cell>
          <cell r="D159" t="str">
            <v>u</v>
          </cell>
          <cell r="E159">
            <v>719.00808702214056</v>
          </cell>
        </row>
        <row r="160">
          <cell r="B160" t="str">
            <v>el.103</v>
          </cell>
          <cell r="C160" t="str">
            <v>INTERRUPTOR TERMOMAGNETICO DIN 3X25 A</v>
          </cell>
          <cell r="D160" t="str">
            <v>u</v>
          </cell>
          <cell r="E160">
            <v>253.58178946219169</v>
          </cell>
        </row>
        <row r="161">
          <cell r="B161" t="str">
            <v>el.104</v>
          </cell>
          <cell r="C161" t="str">
            <v>INTERRUPTOR DIFERENCIAL SICA BIPOLAR 40 A</v>
          </cell>
          <cell r="D161" t="str">
            <v>u</v>
          </cell>
          <cell r="E161">
            <v>782.43179985753477</v>
          </cell>
        </row>
        <row r="162">
          <cell r="B162" t="str">
            <v>el.105</v>
          </cell>
          <cell r="C162" t="str">
            <v>INTERRUPTOR DIFERENCIAL TETRAPOLAR 40 AMP.</v>
          </cell>
          <cell r="D162" t="str">
            <v>u</v>
          </cell>
          <cell r="E162">
            <v>1593.2701170992902</v>
          </cell>
        </row>
        <row r="163">
          <cell r="B163" t="str">
            <v>el.107</v>
          </cell>
          <cell r="C163" t="str">
            <v>LLAVE EMBUTIR 1 PUNTO</v>
          </cell>
          <cell r="D163" t="str">
            <v>u</v>
          </cell>
          <cell r="E163">
            <v>37.454439303795787</v>
          </cell>
        </row>
        <row r="164">
          <cell r="B164" t="str">
            <v>el.108</v>
          </cell>
          <cell r="C164" t="str">
            <v>LLAVE 1 PUNTO Y TOMA 10 A</v>
          </cell>
          <cell r="D164" t="str">
            <v>u</v>
          </cell>
          <cell r="E164">
            <v>39.087122919397466</v>
          </cell>
        </row>
        <row r="165">
          <cell r="B165" t="str">
            <v>el.109</v>
          </cell>
          <cell r="C165" t="str">
            <v>TOMACORRIENTE EMBUTIR C/T.T.</v>
          </cell>
          <cell r="D165" t="str">
            <v>u</v>
          </cell>
          <cell r="E165">
            <v>42.865142672725753</v>
          </cell>
        </row>
        <row r="166">
          <cell r="B166" t="str">
            <v>el.110</v>
          </cell>
          <cell r="C166" t="str">
            <v>GABINETE ESTANCO PVC P/8 TERMICAS</v>
          </cell>
          <cell r="D166" t="str">
            <v>u</v>
          </cell>
          <cell r="E166">
            <v>991.02435621514212</v>
          </cell>
        </row>
        <row r="167">
          <cell r="B167" t="str">
            <v>el.111</v>
          </cell>
          <cell r="C167" t="str">
            <v>GABINETE ESTANCO PVC P/16 TERMICAS</v>
          </cell>
          <cell r="D167" t="str">
            <v>u</v>
          </cell>
          <cell r="E167">
            <v>1114.3932499211542</v>
          </cell>
        </row>
        <row r="168">
          <cell r="B168" t="str">
            <v>el.112</v>
          </cell>
          <cell r="C168" t="str">
            <v>ZUMBADOR EMBUTIR 10X10</v>
          </cell>
          <cell r="D168" t="str">
            <v>u</v>
          </cell>
          <cell r="E168">
            <v>188.91619676253674</v>
          </cell>
        </row>
        <row r="169">
          <cell r="B169" t="str">
            <v>el.113</v>
          </cell>
          <cell r="C169" t="str">
            <v>TORTUGA FUNDICION REDONDA GRANDE</v>
          </cell>
          <cell r="D169" t="str">
            <v>u</v>
          </cell>
          <cell r="E169">
            <v>399.23838971600429</v>
          </cell>
        </row>
        <row r="170">
          <cell r="B170" t="str">
            <v>el.114</v>
          </cell>
          <cell r="C170" t="str">
            <v>TORTUGA FUNDICION CHICA REDONDA</v>
          </cell>
          <cell r="D170" t="str">
            <v>u</v>
          </cell>
          <cell r="E170">
            <v>355.20911872824701</v>
          </cell>
        </row>
        <row r="171">
          <cell r="B171" t="str">
            <v>el.115</v>
          </cell>
          <cell r="C171" t="str">
            <v>TORTUGA PVC REDONDA C/REJILLA</v>
          </cell>
          <cell r="D171" t="str">
            <v>u</v>
          </cell>
          <cell r="E171">
            <v>69.829605136202503</v>
          </cell>
        </row>
        <row r="172">
          <cell r="B172" t="str">
            <v>el.149</v>
          </cell>
          <cell r="C172" t="str">
            <v>GABINETE COMPLETO P/ 12 MEDIDORES</v>
          </cell>
          <cell r="D172" t="str">
            <v>u</v>
          </cell>
          <cell r="E172">
            <v>26540.441442730968</v>
          </cell>
        </row>
        <row r="173">
          <cell r="B173" t="str">
            <v>el.150</v>
          </cell>
          <cell r="C173" t="str">
            <v>CINTA AISLADORA PVC X 20 M</v>
          </cell>
          <cell r="D173" t="str">
            <v>u</v>
          </cell>
          <cell r="E173">
            <v>24.758966886062801</v>
          </cell>
        </row>
        <row r="174">
          <cell r="B174" t="str">
            <v>el.151</v>
          </cell>
          <cell r="C174" t="str">
            <v>JABALINA SIMPLE 5/8*1000 FACBSA (R.D)</v>
          </cell>
          <cell r="D174" t="str">
            <v>u</v>
          </cell>
          <cell r="E174">
            <v>156.3774416656243</v>
          </cell>
        </row>
        <row r="175">
          <cell r="B175" t="str">
            <v>el.152</v>
          </cell>
          <cell r="C175" t="str">
            <v>CAÑO BAJADA MONOF.2BOCA 1.1/4*3 COMPLETO GALVANIZ. PESADO</v>
          </cell>
          <cell r="D175" t="str">
            <v>u</v>
          </cell>
          <cell r="E175">
            <v>342.95123753941289</v>
          </cell>
        </row>
        <row r="176">
          <cell r="B176" t="str">
            <v>el.159</v>
          </cell>
          <cell r="C176" t="str">
            <v>FLORON PLAST REDO BCO.</v>
          </cell>
          <cell r="D176" t="str">
            <v>u</v>
          </cell>
          <cell r="E176">
            <v>7.5924024002231185</v>
          </cell>
        </row>
        <row r="177">
          <cell r="B177" t="str">
            <v>el.160</v>
          </cell>
          <cell r="C177" t="str">
            <v>ARTEFACTO FLUORESCENTE 2X40 W COMPLETO</v>
          </cell>
          <cell r="D177" t="str">
            <v>u</v>
          </cell>
          <cell r="E177">
            <v>409.93888463413225</v>
          </cell>
        </row>
        <row r="178">
          <cell r="B178" t="str">
            <v>el.160a</v>
          </cell>
          <cell r="C178" t="str">
            <v>MODULO PULSADOR UNIP.C/CAMP.RODA BCO</v>
          </cell>
          <cell r="D178" t="str">
            <v>u</v>
          </cell>
          <cell r="E178">
            <v>20.105617416101687</v>
          </cell>
        </row>
        <row r="179">
          <cell r="B179" t="str">
            <v>el.161</v>
          </cell>
          <cell r="C179" t="str">
            <v>LLAVE 1 PTO.EXT.LUMIN.MIG.1787 PLASNAVI</v>
          </cell>
          <cell r="D179" t="str">
            <v>u</v>
          </cell>
          <cell r="E179">
            <v>19.001769325902281</v>
          </cell>
        </row>
        <row r="180">
          <cell r="B180" t="str">
            <v>el.162</v>
          </cell>
          <cell r="C180" t="str">
            <v>LLAVE 2 PTOS.EXT.LUMIN.MIG.1788 PLASNAVI</v>
          </cell>
          <cell r="D180" t="str">
            <v>u</v>
          </cell>
          <cell r="E180">
            <v>32.889236965304512</v>
          </cell>
        </row>
        <row r="181">
          <cell r="B181" t="str">
            <v>el.164</v>
          </cell>
          <cell r="C181" t="str">
            <v>ROSETA DE MADERA REDONDA 10 CM</v>
          </cell>
          <cell r="D181" t="str">
            <v>u</v>
          </cell>
          <cell r="E181">
            <v>3.5963956588218453</v>
          </cell>
        </row>
        <row r="182">
          <cell r="B182" t="str">
            <v>el.165</v>
          </cell>
          <cell r="C182" t="str">
            <v xml:space="preserve">PORTALAMPARA BAK.3 PZ.NEGRO 515 </v>
          </cell>
          <cell r="D182" t="str">
            <v>u</v>
          </cell>
          <cell r="E182">
            <v>15.917109371065413</v>
          </cell>
        </row>
        <row r="183">
          <cell r="B183" t="str">
            <v>el.166</v>
          </cell>
          <cell r="C183" t="str">
            <v>RECEPTACULO CURVO NEG BAK.584</v>
          </cell>
          <cell r="D183" t="str">
            <v>u</v>
          </cell>
          <cell r="E183">
            <v>16.549079814473941</v>
          </cell>
        </row>
        <row r="184">
          <cell r="B184" t="str">
            <v>el.168</v>
          </cell>
          <cell r="C184" t="str">
            <v>CONECTORES HIERRO DE 5/8"</v>
          </cell>
          <cell r="D184" t="str">
            <v>u</v>
          </cell>
          <cell r="E184">
            <v>3.5002491221135892</v>
          </cell>
        </row>
        <row r="185">
          <cell r="B185" t="str">
            <v>el.169</v>
          </cell>
          <cell r="C185" t="str">
            <v>CONECTORES HIERRO DE 3/4"</v>
          </cell>
          <cell r="D185" t="str">
            <v>u</v>
          </cell>
          <cell r="E185">
            <v>3.9237249208972846</v>
          </cell>
        </row>
        <row r="186">
          <cell r="B186" t="str">
            <v>el.170</v>
          </cell>
          <cell r="C186" t="str">
            <v>CAJA CUADRADAS 10*10 N°20</v>
          </cell>
          <cell r="D186" t="str">
            <v>u</v>
          </cell>
          <cell r="E186">
            <v>18.640970981230787</v>
          </cell>
        </row>
        <row r="187">
          <cell r="B187" t="str">
            <v>el.171</v>
          </cell>
          <cell r="C187" t="str">
            <v>CAÑO FLEXIBLE REF. NARANJA 3/4"</v>
          </cell>
          <cell r="D187" t="str">
            <v>m</v>
          </cell>
          <cell r="E187">
            <v>5.5943309916251653</v>
          </cell>
        </row>
        <row r="188">
          <cell r="B188" t="str">
            <v>el.172</v>
          </cell>
          <cell r="C188" t="str">
            <v>CAJA RECTANGULAR CH.20</v>
          </cell>
          <cell r="D188" t="str">
            <v>u</v>
          </cell>
          <cell r="E188">
            <v>8.9936300108567426</v>
          </cell>
        </row>
        <row r="189">
          <cell r="B189" t="str">
            <v>el.173</v>
          </cell>
          <cell r="C189" t="str">
            <v>TUBO FLUORESCENTE 40 W</v>
          </cell>
          <cell r="D189" t="str">
            <v>u</v>
          </cell>
          <cell r="E189">
            <v>38.895664189783204</v>
          </cell>
        </row>
        <row r="190">
          <cell r="B190" t="str">
            <v>eq.001</v>
          </cell>
          <cell r="C190" t="str">
            <v>FORD CARGO 1317 (A PARTIR DE 03/06)</v>
          </cell>
          <cell r="D190" t="str">
            <v>u</v>
          </cell>
          <cell r="E190">
            <v>1112376.8875708913</v>
          </cell>
        </row>
        <row r="191">
          <cell r="B191" t="str">
            <v>eq.002</v>
          </cell>
          <cell r="C191" t="str">
            <v>EQUIPO VOLQUETE 6 M3 (A PARTIR DE 03/06)</v>
          </cell>
          <cell r="D191" t="str">
            <v>u</v>
          </cell>
          <cell r="E191">
            <v>207730.6691749302</v>
          </cell>
        </row>
        <row r="192">
          <cell r="B192" t="str">
            <v>eq.006</v>
          </cell>
          <cell r="C192" t="str">
            <v>GASOIL</v>
          </cell>
          <cell r="D192" t="str">
            <v>l</v>
          </cell>
          <cell r="E192">
            <v>11.272727272727272</v>
          </cell>
        </row>
        <row r="193">
          <cell r="B193" t="str">
            <v>eq.007</v>
          </cell>
          <cell r="C193" t="str">
            <v>RETROEXCAVADORA 87 H.P.</v>
          </cell>
          <cell r="D193" t="str">
            <v>u</v>
          </cell>
          <cell r="E193">
            <v>1934835.9336037452</v>
          </cell>
        </row>
        <row r="194">
          <cell r="B194" t="str">
            <v>eq.008</v>
          </cell>
          <cell r="C194" t="str">
            <v>RETROEXCAVADORA 87 H.P. (HS)</v>
          </cell>
          <cell r="D194" t="str">
            <v>h</v>
          </cell>
          <cell r="E194">
            <v>616.99004204001483</v>
          </cell>
        </row>
        <row r="195">
          <cell r="B195" t="str">
            <v>eq.009</v>
          </cell>
          <cell r="C195" t="str">
            <v>MOTONIVELADORA 180 H.P.</v>
          </cell>
          <cell r="D195" t="str">
            <v>u</v>
          </cell>
          <cell r="E195">
            <v>2814573.5515084816</v>
          </cell>
        </row>
        <row r="196">
          <cell r="B196" t="str">
            <v>eq.010</v>
          </cell>
          <cell r="C196" t="str">
            <v>MOTONIVELADORA (HS)</v>
          </cell>
          <cell r="D196" t="str">
            <v>h</v>
          </cell>
          <cell r="E196">
            <v>932.79573237861609</v>
          </cell>
        </row>
        <row r="197">
          <cell r="B197" t="str">
            <v>eq.011</v>
          </cell>
          <cell r="C197" t="str">
            <v>CAMIÓN VOLCADOR 140 H.P.</v>
          </cell>
          <cell r="D197" t="str">
            <v>u</v>
          </cell>
          <cell r="E197">
            <v>2174024.4575502882</v>
          </cell>
        </row>
        <row r="198">
          <cell r="B198" t="str">
            <v>eq.012</v>
          </cell>
          <cell r="C198" t="str">
            <v>CAMIÓN VOLCADOR 140 H.P. (HS)</v>
          </cell>
          <cell r="D198" t="str">
            <v>h</v>
          </cell>
          <cell r="E198">
            <v>763.77494529581816</v>
          </cell>
        </row>
        <row r="199">
          <cell r="B199" t="str">
            <v>eq.013</v>
          </cell>
          <cell r="C199" t="str">
            <v>PALA CARGADORA 140 H.P.</v>
          </cell>
          <cell r="D199" t="str">
            <v>u</v>
          </cell>
          <cell r="E199">
            <v>2979087.9977817298</v>
          </cell>
        </row>
        <row r="200">
          <cell r="B200" t="str">
            <v>eq.014</v>
          </cell>
          <cell r="C200" t="str">
            <v>PALA CARGADORA 140 H.P.(HS)</v>
          </cell>
          <cell r="D200" t="str">
            <v>h</v>
          </cell>
          <cell r="E200">
            <v>790.2337930868041</v>
          </cell>
        </row>
        <row r="201">
          <cell r="B201" t="str">
            <v>eq.015</v>
          </cell>
          <cell r="C201" t="str">
            <v>RODILLO NEUMÁTICO AUTOPROPULSADO 70 HP</v>
          </cell>
          <cell r="D201" t="str">
            <v>u</v>
          </cell>
          <cell r="E201">
            <v>1502616.6003714262</v>
          </cell>
        </row>
        <row r="202">
          <cell r="B202" t="str">
            <v>eq.016</v>
          </cell>
          <cell r="C202" t="str">
            <v>RODILLO NEUMÁTICO AUTOPROPULSADO 70 HP(HS)</v>
          </cell>
          <cell r="D202" t="str">
            <v>h</v>
          </cell>
          <cell r="E202">
            <v>449.43978587603556</v>
          </cell>
        </row>
        <row r="203">
          <cell r="B203" t="str">
            <v>eq.017</v>
          </cell>
          <cell r="C203" t="str">
            <v>VIBROCOMPACTADOR AUTOPROPULSADO 120 HP</v>
          </cell>
          <cell r="D203" t="str">
            <v>u</v>
          </cell>
          <cell r="E203">
            <v>2862067.7555653066</v>
          </cell>
        </row>
        <row r="204">
          <cell r="B204" t="str">
            <v>eq.018</v>
          </cell>
          <cell r="C204" t="str">
            <v>VIBROCOMPACTADOR AUTOPROPULSADO 120 HP (HS)</v>
          </cell>
          <cell r="D204" t="str">
            <v>h</v>
          </cell>
          <cell r="E204">
            <v>731.45539648073282</v>
          </cell>
        </row>
        <row r="205">
          <cell r="B205" t="str">
            <v>eq.019</v>
          </cell>
          <cell r="C205" t="str">
            <v>CAMIÓN MIXER 5 M3   240 H.P.</v>
          </cell>
          <cell r="D205" t="str">
            <v>u</v>
          </cell>
          <cell r="E205">
            <v>3281948.8378196834</v>
          </cell>
        </row>
        <row r="206">
          <cell r="B206" t="str">
            <v>eq.020</v>
          </cell>
          <cell r="C206" t="str">
            <v>CAMIÓN MIXER 5 M3 240 H.P.(HS)</v>
          </cell>
          <cell r="D206" t="str">
            <v>h</v>
          </cell>
          <cell r="E206">
            <v>1123.8563548534112</v>
          </cell>
        </row>
        <row r="207">
          <cell r="B207" t="str">
            <v>eq.021</v>
          </cell>
          <cell r="C207" t="str">
            <v>PLANTA ELABORADORA DE HORMIGÓN 60 H.P.</v>
          </cell>
          <cell r="D207" t="str">
            <v>u</v>
          </cell>
          <cell r="E207">
            <v>1389061.2015824278</v>
          </cell>
        </row>
        <row r="208">
          <cell r="B208" t="str">
            <v>eq.022</v>
          </cell>
          <cell r="C208" t="str">
            <v>PLANTA ELEBORADORA DE HORMIGÓN 60 H.P. (HS)</v>
          </cell>
          <cell r="D208" t="str">
            <v>h</v>
          </cell>
          <cell r="E208">
            <v>413.08185319542014</v>
          </cell>
        </row>
        <row r="209">
          <cell r="B209" t="str">
            <v>eq.024</v>
          </cell>
          <cell r="C209" t="str">
            <v>TOPADORA D-7  200 H.P.</v>
          </cell>
          <cell r="D209" t="str">
            <v>u</v>
          </cell>
          <cell r="E209">
            <v>3884757.5268418384</v>
          </cell>
        </row>
        <row r="210">
          <cell r="B210" t="str">
            <v>eq.024b</v>
          </cell>
          <cell r="C210" t="str">
            <v>TOPADORA CAT D7R SERIE II - 240 HP - HOJA 7SU - RIPPER MULTIVASTAGO</v>
          </cell>
          <cell r="D210" t="str">
            <v>u</v>
          </cell>
          <cell r="E210">
            <v>8137280.0000000028</v>
          </cell>
        </row>
        <row r="211">
          <cell r="B211" t="str">
            <v>eq.025</v>
          </cell>
          <cell r="C211" t="str">
            <v>TOPADORA D-7  200 H.P.(HS)</v>
          </cell>
          <cell r="D211" t="str">
            <v>h</v>
          </cell>
          <cell r="E211">
            <v>1036.7824642661219</v>
          </cell>
        </row>
        <row r="212">
          <cell r="B212" t="str">
            <v>eq.026</v>
          </cell>
          <cell r="C212" t="str">
            <v>ASERRADORA PAVIMENTO TARGET MINICOM II 13,5 HP</v>
          </cell>
          <cell r="D212" t="str">
            <v>u</v>
          </cell>
          <cell r="E212">
            <v>50173.231009188363</v>
          </cell>
        </row>
        <row r="213">
          <cell r="B213" t="str">
            <v>eq.028</v>
          </cell>
          <cell r="C213" t="str">
            <v>BOMBA A EXPLOSIÓN 5 H. P. HONDA WB 30 XT</v>
          </cell>
          <cell r="D213" t="str">
            <v>u</v>
          </cell>
          <cell r="E213">
            <v>10020.492299514804</v>
          </cell>
        </row>
        <row r="214">
          <cell r="B214" t="str">
            <v>eq.030</v>
          </cell>
          <cell r="C214" t="str">
            <v>CAMIÓN CON ACOPLADO 15 M3 12 H.P.</v>
          </cell>
          <cell r="D214" t="str">
            <v>u</v>
          </cell>
          <cell r="E214">
            <v>3643441.5335145886</v>
          </cell>
        </row>
        <row r="215">
          <cell r="B215" t="str">
            <v>eq.031</v>
          </cell>
          <cell r="C215" t="str">
            <v xml:space="preserve">ACOPLADO VOLCADOR BILATERAL S/CUBIERTAS </v>
          </cell>
          <cell r="D215" t="str">
            <v>u</v>
          </cell>
          <cell r="E215">
            <v>496392.79343377578</v>
          </cell>
        </row>
        <row r="216">
          <cell r="B216" t="str">
            <v>eq.041</v>
          </cell>
          <cell r="C216" t="str">
            <v>PLANCHA VIBRADORA A EXPLOSIÓN 5 H.P. WACKER WP 2050R</v>
          </cell>
          <cell r="D216" t="str">
            <v>u</v>
          </cell>
          <cell r="E216">
            <v>35479.082049867422</v>
          </cell>
        </row>
        <row r="217">
          <cell r="B217" t="str">
            <v>eq.044</v>
          </cell>
          <cell r="C217" t="str">
            <v>REGLA VIBRADORA 5 H.P. WACKER 6,8 MTS</v>
          </cell>
          <cell r="D217" t="str">
            <v>u</v>
          </cell>
          <cell r="E217">
            <v>154526.17229845026</v>
          </cell>
        </row>
        <row r="218">
          <cell r="B218" t="str">
            <v>eq.048</v>
          </cell>
          <cell r="C218" t="str">
            <v>RODILLO NEUMÁTICO DE ARRASTRE</v>
          </cell>
          <cell r="D218" t="str">
            <v>u</v>
          </cell>
          <cell r="E218">
            <v>390860.68129758764</v>
          </cell>
        </row>
        <row r="219">
          <cell r="B219" t="str">
            <v>eq.050</v>
          </cell>
          <cell r="C219" t="str">
            <v>RODILLO PATA DE CABRA DE ARRASTRE</v>
          </cell>
          <cell r="D219" t="str">
            <v>u</v>
          </cell>
          <cell r="E219">
            <v>253904.7854703246</v>
          </cell>
        </row>
        <row r="220">
          <cell r="B220" t="str">
            <v>eq.052</v>
          </cell>
          <cell r="C220" t="str">
            <v>RODILLO VIBRADOR DE ARRASTRE 60 H.P.</v>
          </cell>
          <cell r="D220" t="str">
            <v>u</v>
          </cell>
          <cell r="E220">
            <v>287758.47622305702</v>
          </cell>
        </row>
        <row r="221">
          <cell r="B221" t="str">
            <v>eq.055</v>
          </cell>
          <cell r="C221" t="str">
            <v>TANQUE ACOPLADO 10000 LITROS (A PARTIR DE 05/06)</v>
          </cell>
          <cell r="D221" t="str">
            <v>u</v>
          </cell>
          <cell r="E221">
            <v>187586.63738973657</v>
          </cell>
        </row>
        <row r="222">
          <cell r="B222" t="str">
            <v>eq.058</v>
          </cell>
          <cell r="C222" t="str">
            <v>TRACTOR ENGOMADO 120 H.P. JHON DEERE</v>
          </cell>
          <cell r="D222" t="str">
            <v>u</v>
          </cell>
          <cell r="E222">
            <v>1809387.0117910176</v>
          </cell>
        </row>
        <row r="223">
          <cell r="B223" t="str">
            <v>eq.060</v>
          </cell>
          <cell r="C223" t="str">
            <v>VIBRADOR INMERSIÓN A NAFTA 4 H.P. WACKER A3000</v>
          </cell>
          <cell r="D223" t="str">
            <v>u</v>
          </cell>
          <cell r="E223">
            <v>37826.07940857888</v>
          </cell>
        </row>
        <row r="224">
          <cell r="B224" t="str">
            <v>eq.062</v>
          </cell>
          <cell r="C224" t="str">
            <v>MARTILLO NEUMÁTICO COMPLETO (MN+3PE+JM)</v>
          </cell>
          <cell r="D224" t="str">
            <v>u</v>
          </cell>
          <cell r="E224">
            <v>43295.966487091071</v>
          </cell>
        </row>
        <row r="225">
          <cell r="B225" t="str">
            <v>eq.066</v>
          </cell>
          <cell r="C225" t="str">
            <v>MOTOCOMPRESOR TIPO P185 WR</v>
          </cell>
          <cell r="D225" t="str">
            <v>u</v>
          </cell>
          <cell r="E225">
            <v>363970.52606305236</v>
          </cell>
        </row>
        <row r="226">
          <cell r="B226" t="str">
            <v>eq.070</v>
          </cell>
          <cell r="C226" t="str">
            <v>EQUIPO REGADOR DE AGUA  CAP. 6000 LT</v>
          </cell>
          <cell r="D226" t="str">
            <v>u</v>
          </cell>
          <cell r="E226">
            <v>281421.20565611921</v>
          </cell>
        </row>
        <row r="227">
          <cell r="B227" t="str">
            <v>eq.072</v>
          </cell>
          <cell r="C227" t="str">
            <v>EQUIPO REGADOR DE ASFALTO CAP 6600 LT</v>
          </cell>
          <cell r="D227" t="str">
            <v>u</v>
          </cell>
          <cell r="E227">
            <v>692764.48597022495</v>
          </cell>
        </row>
        <row r="228">
          <cell r="B228" t="str">
            <v>eq.074</v>
          </cell>
          <cell r="C228" t="str">
            <v>BARREDORA SOPLADORA</v>
          </cell>
          <cell r="D228" t="str">
            <v>u</v>
          </cell>
          <cell r="E228">
            <v>503173.09732315619</v>
          </cell>
        </row>
        <row r="229">
          <cell r="B229" t="str">
            <v>eq.076</v>
          </cell>
          <cell r="C229" t="str">
            <v>COMPACTADORA DE SUELO RODILLO LISO 145 HP CS 533 D</v>
          </cell>
          <cell r="D229" t="str">
            <v>u</v>
          </cell>
          <cell r="E229">
            <v>2261821.0526315798</v>
          </cell>
        </row>
        <row r="230">
          <cell r="B230" t="str">
            <v>eq.078</v>
          </cell>
          <cell r="C230" t="str">
            <v>CAMIONETA (MOTOR 3.0) PICK UP CABINA SIMPLE TRACK 4X2</v>
          </cell>
          <cell r="D230" t="str">
            <v>u</v>
          </cell>
          <cell r="E230">
            <v>458235.18024317053</v>
          </cell>
        </row>
        <row r="231">
          <cell r="B231" t="str">
            <v>eq.080</v>
          </cell>
          <cell r="C231" t="str">
            <v>NAFTA SUPER</v>
          </cell>
          <cell r="D231" t="str">
            <v>l</v>
          </cell>
          <cell r="E231">
            <v>12.628099173553718</v>
          </cell>
        </row>
        <row r="232">
          <cell r="B232" t="str">
            <v>eq.082</v>
          </cell>
          <cell r="C232" t="str">
            <v>RASTRA DE DISCO TERRAMEC</v>
          </cell>
          <cell r="D232" t="str">
            <v>u</v>
          </cell>
          <cell r="E232">
            <v>393969.5203492163</v>
          </cell>
        </row>
        <row r="233">
          <cell r="B233" t="str">
            <v>eq.086</v>
          </cell>
          <cell r="C233" t="str">
            <v>VIBRADOR DE PLACA WAKER BPS</v>
          </cell>
          <cell r="D233" t="str">
            <v>u</v>
          </cell>
          <cell r="E233">
            <v>76989.760673131546</v>
          </cell>
        </row>
        <row r="234">
          <cell r="B234" t="str">
            <v>eq.089</v>
          </cell>
          <cell r="C234" t="str">
            <v>PLANTA DE ASFALTO 80 TN/H C/FILTRO DE MANGA MODELO UACF 15 P-1</v>
          </cell>
          <cell r="D234" t="str">
            <v>u</v>
          </cell>
          <cell r="E234">
            <v>14046972.996485652</v>
          </cell>
        </row>
        <row r="235">
          <cell r="B235" t="str">
            <v>eq.090</v>
          </cell>
          <cell r="C235" t="str">
            <v>GRÚA HIDRÁULICA AMCO VEBA</v>
          </cell>
          <cell r="D235" t="str">
            <v>u</v>
          </cell>
          <cell r="E235">
            <v>505674.76371357089</v>
          </cell>
        </row>
        <row r="236">
          <cell r="B236" t="str">
            <v>eq.100</v>
          </cell>
          <cell r="C236" t="str">
            <v>GRÚA HIRÁULICA HIDROGRUBERT N 10000 - TM</v>
          </cell>
          <cell r="D236" t="str">
            <v>h</v>
          </cell>
          <cell r="E236">
            <v>608.99058908536597</v>
          </cell>
        </row>
        <row r="237">
          <cell r="B237" t="str">
            <v>eq.103</v>
          </cell>
          <cell r="C237" t="str">
            <v>TERMINADORA DE ASFALTO CIBER MODELO AF 5000</v>
          </cell>
          <cell r="D237" t="str">
            <v>u</v>
          </cell>
          <cell r="E237">
            <v>6446748.224961766</v>
          </cell>
        </row>
        <row r="238">
          <cell r="B238" t="str">
            <v>eq.104</v>
          </cell>
          <cell r="C238" t="str">
            <v>RETROEXCAVADORA S/ORUGA 140 HP 0,80M3 (CAT 320)</v>
          </cell>
          <cell r="D238" t="str">
            <v>u</v>
          </cell>
          <cell r="E238">
            <v>2965831.5789473695</v>
          </cell>
        </row>
        <row r="239">
          <cell r="B239" t="str">
            <v>eq.105</v>
          </cell>
          <cell r="C239" t="str">
            <v>RETROEXCAVADORA S/ORUGA 140 HP 0,80M3 (CAT 320)(HS)</v>
          </cell>
          <cell r="D239" t="str">
            <v>h</v>
          </cell>
          <cell r="E239">
            <v>754.10863474162693</v>
          </cell>
        </row>
        <row r="240">
          <cell r="B240" t="str">
            <v>eq.106</v>
          </cell>
          <cell r="C240" t="str">
            <v>CAMIÓN M. BENZ 1218-42</v>
          </cell>
          <cell r="D240" t="str">
            <v>u</v>
          </cell>
          <cell r="E240">
            <v>1201163.7421297764</v>
          </cell>
        </row>
        <row r="241">
          <cell r="B241" t="str">
            <v>eq.107</v>
          </cell>
          <cell r="C241" t="str">
            <v>CAMIÓN M. BENZ 1620-45</v>
          </cell>
          <cell r="D241" t="str">
            <v>u</v>
          </cell>
          <cell r="E241">
            <v>1355744.3303746777</v>
          </cell>
        </row>
        <row r="242">
          <cell r="B242" t="str">
            <v>eq.108</v>
          </cell>
          <cell r="C242" t="str">
            <v>CUBIERTA 900X20 C/TACOS</v>
          </cell>
          <cell r="D242" t="str">
            <v>u</v>
          </cell>
          <cell r="E242">
            <v>8324.2929542335605</v>
          </cell>
        </row>
        <row r="243">
          <cell r="B243" t="str">
            <v>eq.109</v>
          </cell>
          <cell r="C243" t="str">
            <v>CUBIERTA 1000X20 C/TACOS</v>
          </cell>
          <cell r="D243" t="str">
            <v>u</v>
          </cell>
          <cell r="E243">
            <v>9797.4536760415958</v>
          </cell>
        </row>
        <row r="244">
          <cell r="B244" t="str">
            <v>eq.110</v>
          </cell>
          <cell r="C244" t="str">
            <v>CUBIERTA 1100X20 C/TACOS</v>
          </cell>
          <cell r="D244" t="str">
            <v>u</v>
          </cell>
          <cell r="E244">
            <v>10546.878030753631</v>
          </cell>
        </row>
        <row r="245">
          <cell r="B245" t="str">
            <v>eq.111</v>
          </cell>
          <cell r="C245" t="str">
            <v>EQUIPO ACOPLADO P/CAMION 1218-42</v>
          </cell>
          <cell r="D245" t="str">
            <v>u</v>
          </cell>
          <cell r="E245">
            <v>188659.12198475201</v>
          </cell>
        </row>
        <row r="246">
          <cell r="B246" t="str">
            <v>eq.112</v>
          </cell>
          <cell r="C246" t="str">
            <v>EQUIPO ACOPLADO P/CAMION 1620-45</v>
          </cell>
          <cell r="D246" t="str">
            <v>u</v>
          </cell>
          <cell r="E246">
            <v>188659.12198475201</v>
          </cell>
        </row>
        <row r="247">
          <cell r="B247" t="str">
            <v>eq.116</v>
          </cell>
          <cell r="C247" t="str">
            <v>EXCAVADORA S/ORUGA 138HP 1,4 M3 C/ZAP 700MM CAT 320 CL</v>
          </cell>
          <cell r="D247" t="str">
            <v>u</v>
          </cell>
          <cell r="E247">
            <v>3490094.7368421066</v>
          </cell>
        </row>
        <row r="248">
          <cell r="B248" t="str">
            <v>eq.120</v>
          </cell>
          <cell r="C248" t="str">
            <v>MANGUERA C/ACOPLE</v>
          </cell>
          <cell r="D248" t="str">
            <v>u</v>
          </cell>
          <cell r="E248">
            <v>3182.641748187471</v>
          </cell>
        </row>
        <row r="249">
          <cell r="B249" t="str">
            <v>eq.121</v>
          </cell>
          <cell r="C249" t="str">
            <v>PUNTA EXAGONAL</v>
          </cell>
          <cell r="D249" t="str">
            <v>u</v>
          </cell>
          <cell r="E249">
            <v>1206.3966217048196</v>
          </cell>
        </row>
        <row r="250">
          <cell r="B250" t="str">
            <v>eq.122</v>
          </cell>
          <cell r="C250" t="str">
            <v>MARTILLO NEUMATICO CETEC  INCOMPLETO</v>
          </cell>
          <cell r="D250" t="str">
            <v>u</v>
          </cell>
          <cell r="E250">
            <v>35757.350947962856</v>
          </cell>
        </row>
        <row r="251">
          <cell r="B251" t="str">
            <v>eq.123</v>
          </cell>
          <cell r="C251" t="str">
            <v>GRUPO ELECTROGENO OLYMPIAN GEP 250 KVA C/CABINA</v>
          </cell>
          <cell r="D251" t="str">
            <v>u</v>
          </cell>
          <cell r="E251">
            <v>792518.40468026279</v>
          </cell>
        </row>
        <row r="252">
          <cell r="B252" t="str">
            <v>eq.124</v>
          </cell>
          <cell r="C252" t="str">
            <v>GRUPO ELECTROGENO OLYMPIAN 300 KVA S/CABINA</v>
          </cell>
          <cell r="D252" t="str">
            <v>u</v>
          </cell>
          <cell r="E252">
            <v>1145928.8736322061</v>
          </cell>
        </row>
        <row r="253">
          <cell r="B253" t="str">
            <v>eq.125</v>
          </cell>
          <cell r="C253" t="str">
            <v>GRUPO ELECTROGENO OLYMPIAN GEP 275 KVA C/CABINA</v>
          </cell>
          <cell r="D253" t="str">
            <v>u</v>
          </cell>
          <cell r="E253">
            <v>830257.37633170409</v>
          </cell>
        </row>
        <row r="254">
          <cell r="B254" t="str">
            <v>eq.200</v>
          </cell>
          <cell r="C254" t="str">
            <v>MATAFUEGOS 5 KG TIPO ABC</v>
          </cell>
          <cell r="D254" t="str">
            <v>u</v>
          </cell>
          <cell r="E254">
            <v>1675.0904992828355</v>
          </cell>
        </row>
        <row r="255">
          <cell r="B255" t="str">
            <v>eq.300</v>
          </cell>
          <cell r="C255" t="str">
            <v>GASOIL A GRANEL</v>
          </cell>
          <cell r="D255" t="str">
            <v>l</v>
          </cell>
          <cell r="E255">
            <v>16.922137404580155</v>
          </cell>
        </row>
        <row r="256">
          <cell r="B256" t="str">
            <v>eq.301</v>
          </cell>
          <cell r="C256" t="str">
            <v>COMBUSTIBLE TIPO  IFO</v>
          </cell>
          <cell r="D256" t="str">
            <v>kg</v>
          </cell>
          <cell r="E256">
            <v>7.241157024793389</v>
          </cell>
        </row>
        <row r="257">
          <cell r="B257" t="str">
            <v>eq.901</v>
          </cell>
          <cell r="C257" t="str">
            <v>COMPACTADOR ASFALTO DOBLE RODILLO CAT CB434 D - 83 HP</v>
          </cell>
          <cell r="D257" t="str">
            <v>u</v>
          </cell>
          <cell r="E257">
            <v>2576378.9473684216</v>
          </cell>
        </row>
        <row r="258">
          <cell r="B258" t="str">
            <v>eq.902</v>
          </cell>
          <cell r="C258" t="str">
            <v>TOPADORA CAT D6R SERIE III - 185 HP - HOJA 6SU - RIPPER MULTIVASTAGO</v>
          </cell>
          <cell r="D258" t="str">
            <v>u</v>
          </cell>
          <cell r="E258">
            <v>5796852.6315789493</v>
          </cell>
        </row>
        <row r="259">
          <cell r="B259" t="str">
            <v>eq.976</v>
          </cell>
          <cell r="C259" t="str">
            <v>VIBROCOMPACTADOR S/NEUMÁTICO PATA DE CABRA 145HP CAT CP 533E</v>
          </cell>
          <cell r="D259" t="str">
            <v>u</v>
          </cell>
          <cell r="E259">
            <v>2321736.8421052638</v>
          </cell>
        </row>
        <row r="260">
          <cell r="B260" t="str">
            <v>fi.023</v>
          </cell>
          <cell r="C260" t="str">
            <v xml:space="preserve">TASA CARTERA GENERAL BNA </v>
          </cell>
          <cell r="D260" t="str">
            <v>%</v>
          </cell>
          <cell r="E260">
            <v>23.379601139601139</v>
          </cell>
        </row>
        <row r="261">
          <cell r="B261" t="str">
            <v>fi.024</v>
          </cell>
          <cell r="C261" t="str">
            <v>COTIZACIÓN DÓLAR PROMED. MENSUAL</v>
          </cell>
          <cell r="D261" t="str">
            <v>$</v>
          </cell>
          <cell r="E261">
            <v>14.978947368421052</v>
          </cell>
        </row>
        <row r="262">
          <cell r="B262" t="str">
            <v>fi.025</v>
          </cell>
          <cell r="C262" t="str">
            <v>TASA COMERC. Y FINANC. EQ. IMPORTADO</v>
          </cell>
          <cell r="D262" t="str">
            <v>%</v>
          </cell>
          <cell r="E262">
            <v>15.032839999999998</v>
          </cell>
        </row>
        <row r="263">
          <cell r="B263" t="str">
            <v>fi.026</v>
          </cell>
          <cell r="C263" t="str">
            <v>DERECHOS DE APROBACIÓN C.PROFES.</v>
          </cell>
          <cell r="D263" t="str">
            <v>u</v>
          </cell>
          <cell r="E263">
            <v>214.5</v>
          </cell>
        </row>
        <row r="264">
          <cell r="B264" t="str">
            <v>fi.027</v>
          </cell>
          <cell r="C264" t="str">
            <v xml:space="preserve">COPIA XEROX DE PLANOS </v>
          </cell>
          <cell r="D264" t="str">
            <v>m2</v>
          </cell>
          <cell r="E264">
            <v>58.147567829966043</v>
          </cell>
        </row>
        <row r="265">
          <cell r="B265" t="str">
            <v>fi.028</v>
          </cell>
          <cell r="C265" t="str">
            <v>SEGURO 1218-42($/AÑO)</v>
          </cell>
          <cell r="D265" t="str">
            <v>u</v>
          </cell>
          <cell r="E265">
            <v>19418.719025254504</v>
          </cell>
        </row>
        <row r="266">
          <cell r="B266" t="str">
            <v>fi.029</v>
          </cell>
          <cell r="C266" t="str">
            <v>SEGURO 1620-45($/AÑO)</v>
          </cell>
          <cell r="D266" t="str">
            <v>u</v>
          </cell>
          <cell r="E266">
            <v>21879.590367600005</v>
          </cell>
        </row>
        <row r="267">
          <cell r="B267" t="str">
            <v>fl.001</v>
          </cell>
          <cell r="C267" t="str">
            <v>FLETE PTO. MADRYN A SALTA (POR CAMION COMPLETO 28 TON)</v>
          </cell>
          <cell r="D267" t="str">
            <v>tn</v>
          </cell>
          <cell r="E267">
            <v>839.39503976699325</v>
          </cell>
        </row>
        <row r="268">
          <cell r="B268" t="str">
            <v>fo.010</v>
          </cell>
          <cell r="C268" t="str">
            <v>ÁRBOLES PARA FORESTACIÓN - FRESNO</v>
          </cell>
          <cell r="D268" t="str">
            <v>u</v>
          </cell>
          <cell r="E268">
            <v>154.62058602554472</v>
          </cell>
        </row>
        <row r="269">
          <cell r="B269" t="str">
            <v>fo.020</v>
          </cell>
          <cell r="C269" t="str">
            <v>MANTILLO</v>
          </cell>
          <cell r="D269" t="str">
            <v>bolsa</v>
          </cell>
          <cell r="E269">
            <v>35.700000000000003</v>
          </cell>
        </row>
        <row r="270">
          <cell r="B270" t="str">
            <v>fo.030</v>
          </cell>
          <cell r="C270" t="str">
            <v>SEMILLA CESPED MEZCLA</v>
          </cell>
          <cell r="D270" t="str">
            <v>kg</v>
          </cell>
          <cell r="E270">
            <v>100</v>
          </cell>
        </row>
        <row r="271">
          <cell r="B271" t="str">
            <v>fo.035</v>
          </cell>
          <cell r="C271" t="str">
            <v>LAPACHO X 2,20 MTS</v>
          </cell>
          <cell r="D271" t="str">
            <v>u</v>
          </cell>
          <cell r="E271">
            <v>280.00686291330669</v>
          </cell>
        </row>
        <row r="272">
          <cell r="B272" t="str">
            <v>fo.040</v>
          </cell>
          <cell r="C272" t="str">
            <v>LIGUSTRUS AURIUS X 2.20 MTS</v>
          </cell>
          <cell r="D272" t="str">
            <v>u</v>
          </cell>
          <cell r="E272">
            <v>280</v>
          </cell>
        </row>
        <row r="273">
          <cell r="B273" t="str">
            <v>ga.005</v>
          </cell>
          <cell r="C273" t="str">
            <v>PEGAMENTO P/POLYGUARD 1 LITRO</v>
          </cell>
          <cell r="D273" t="str">
            <v>l</v>
          </cell>
          <cell r="E273">
            <v>451.28099173553716</v>
          </cell>
        </row>
        <row r="274">
          <cell r="B274" t="str">
            <v>ga.006</v>
          </cell>
          <cell r="C274" t="str">
            <v>MALLA ADVERTENCIA GAS X 300 MM</v>
          </cell>
          <cell r="D274" t="str">
            <v>m</v>
          </cell>
          <cell r="E274">
            <v>4.5583908424660331</v>
          </cell>
        </row>
        <row r="275">
          <cell r="B275" t="str">
            <v>ga.007</v>
          </cell>
          <cell r="C275" t="str">
            <v>POLYGUARD 5 CM X 25 M</v>
          </cell>
          <cell r="D275" t="str">
            <v>m</v>
          </cell>
          <cell r="E275">
            <v>16.728777867254397</v>
          </cell>
        </row>
        <row r="276">
          <cell r="B276" t="str">
            <v>ga.008</v>
          </cell>
          <cell r="C276" t="str">
            <v>SOMBRERETE CHAPA APROBADO DE 100 C/TORNILLOS</v>
          </cell>
          <cell r="D276" t="str">
            <v>u</v>
          </cell>
          <cell r="E276">
            <v>148.74510393188083</v>
          </cell>
        </row>
        <row r="277">
          <cell r="B277" t="str">
            <v>ga.009</v>
          </cell>
          <cell r="C277" t="str">
            <v>CURVA ARTICULADA CHAPA DIAMETRO 100 MM</v>
          </cell>
          <cell r="D277" t="str">
            <v>u</v>
          </cell>
          <cell r="E277">
            <v>36.433221963198761</v>
          </cell>
        </row>
        <row r="278">
          <cell r="B278" t="str">
            <v>ga.010</v>
          </cell>
          <cell r="C278" t="str">
            <v>CAÑO DE CHAPA GALVANIZADA</v>
          </cell>
          <cell r="D278" t="str">
            <v>m</v>
          </cell>
          <cell r="E278">
            <v>67.580428367706375</v>
          </cell>
        </row>
        <row r="279">
          <cell r="B279" t="str">
            <v>ga.011</v>
          </cell>
          <cell r="C279" t="str">
            <v>COMPONENTES EPOXI X 1/4LT.</v>
          </cell>
          <cell r="D279" t="str">
            <v>u</v>
          </cell>
          <cell r="E279">
            <v>118.26961813703682</v>
          </cell>
        </row>
        <row r="280">
          <cell r="B280" t="str">
            <v>ga.012</v>
          </cell>
          <cell r="C280" t="str">
            <v>CAÑO DE CHAPA GALVANIZADA D=150MM CH30</v>
          </cell>
          <cell r="D280" t="str">
            <v>m</v>
          </cell>
          <cell r="E280">
            <v>190.9316078838383</v>
          </cell>
        </row>
        <row r="281">
          <cell r="B281" t="str">
            <v>ga.020</v>
          </cell>
          <cell r="C281" t="str">
            <v>GABINETE MEDIDOR GAS</v>
          </cell>
          <cell r="D281" t="str">
            <v>u</v>
          </cell>
          <cell r="E281">
            <v>626.50719672124637</v>
          </cell>
        </row>
        <row r="282">
          <cell r="B282" t="str">
            <v>ga.113</v>
          </cell>
          <cell r="C282" t="str">
            <v>CALEFACTOR TB 3800 CALORIAS</v>
          </cell>
          <cell r="D282" t="str">
            <v>u</v>
          </cell>
          <cell r="E282">
            <v>2470.7024800287086</v>
          </cell>
        </row>
        <row r="283">
          <cell r="B283" t="str">
            <v>ga.114</v>
          </cell>
          <cell r="C283" t="str">
            <v>CALEFÓN 14 LITROS BLANCO</v>
          </cell>
          <cell r="D283" t="str">
            <v>u</v>
          </cell>
          <cell r="E283">
            <v>3604.7134701775221</v>
          </cell>
        </row>
        <row r="284">
          <cell r="B284" t="str">
            <v>ga.116</v>
          </cell>
          <cell r="C284" t="str">
            <v>COCINA 4 HORNALLAS</v>
          </cell>
          <cell r="D284" t="str">
            <v>u</v>
          </cell>
          <cell r="E284">
            <v>4229.4437439590392</v>
          </cell>
        </row>
        <row r="285">
          <cell r="B285" t="str">
            <v>ga.126</v>
          </cell>
          <cell r="C285" t="str">
            <v>REGULADOR Y FLEXIBLE P/GAS NATURAL</v>
          </cell>
          <cell r="D285" t="str">
            <v>u</v>
          </cell>
          <cell r="E285">
            <v>418.50726859612183</v>
          </cell>
        </row>
        <row r="286">
          <cell r="B286" t="str">
            <v>ga.137</v>
          </cell>
          <cell r="C286" t="str">
            <v>LLAVE P/GAS CROMADA 1/2"</v>
          </cell>
          <cell r="D286" t="str">
            <v>u</v>
          </cell>
          <cell r="E286">
            <v>222.40784806741087</v>
          </cell>
        </row>
        <row r="287">
          <cell r="B287" t="str">
            <v>ga.138</v>
          </cell>
          <cell r="C287" t="str">
            <v>LLAVE P/GAS CROMADA 3/4"</v>
          </cell>
          <cell r="D287" t="str">
            <v>u</v>
          </cell>
          <cell r="E287">
            <v>282.18392162676759</v>
          </cell>
        </row>
        <row r="288">
          <cell r="B288" t="str">
            <v>ga.150</v>
          </cell>
          <cell r="C288" t="str">
            <v>CAÑO EXTRUÍDO 19 MM</v>
          </cell>
          <cell r="D288" t="str">
            <v>m</v>
          </cell>
          <cell r="E288">
            <v>70.208249692027508</v>
          </cell>
        </row>
        <row r="289">
          <cell r="B289" t="str">
            <v>ga.151</v>
          </cell>
          <cell r="C289" t="str">
            <v>CAÑO EXTRUIDO 25 MM</v>
          </cell>
          <cell r="D289" t="str">
            <v>m</v>
          </cell>
          <cell r="E289">
            <v>104.9913223849498</v>
          </cell>
        </row>
        <row r="290">
          <cell r="B290" t="str">
            <v>ga.152</v>
          </cell>
          <cell r="C290" t="str">
            <v>CAÑO EPOXI 13 MM</v>
          </cell>
          <cell r="D290" t="str">
            <v>m</v>
          </cell>
          <cell r="E290">
            <v>63.203859388947201</v>
          </cell>
        </row>
        <row r="291">
          <cell r="B291" t="str">
            <v>ga.153</v>
          </cell>
          <cell r="C291" t="str">
            <v>CAÑO EPOXI 19 MM</v>
          </cell>
          <cell r="D291" t="str">
            <v>m</v>
          </cell>
          <cell r="E291">
            <v>68.429123466097082</v>
          </cell>
        </row>
        <row r="292">
          <cell r="B292" t="str">
            <v>ga.156</v>
          </cell>
          <cell r="C292" t="str">
            <v>CAÑO EPOXI 25 MM</v>
          </cell>
          <cell r="D292" t="str">
            <v>m</v>
          </cell>
          <cell r="E292">
            <v>101.50438997902408</v>
          </cell>
        </row>
        <row r="293">
          <cell r="B293" t="str">
            <v>ga.159</v>
          </cell>
          <cell r="C293" t="str">
            <v>CODO EPOXI 13 MM</v>
          </cell>
          <cell r="D293" t="str">
            <v>u</v>
          </cell>
          <cell r="E293">
            <v>14.473939848925372</v>
          </cell>
        </row>
        <row r="294">
          <cell r="B294" t="str">
            <v>ga.160</v>
          </cell>
          <cell r="C294" t="str">
            <v>CODO EPOXI 19 MM</v>
          </cell>
          <cell r="D294" t="str">
            <v>u</v>
          </cell>
          <cell r="E294">
            <v>17.774861053635895</v>
          </cell>
        </row>
        <row r="295">
          <cell r="B295" t="str">
            <v>ga.161</v>
          </cell>
          <cell r="C295" t="str">
            <v>CODO EPOXI 25 MM</v>
          </cell>
          <cell r="D295" t="str">
            <v>u</v>
          </cell>
          <cell r="E295">
            <v>37.670749356147134</v>
          </cell>
        </row>
        <row r="296">
          <cell r="B296" t="str">
            <v>ga.162</v>
          </cell>
          <cell r="C296" t="str">
            <v>LLAVE PASO GAS BRONCE 3/4"</v>
          </cell>
          <cell r="D296" t="str">
            <v>u</v>
          </cell>
          <cell r="E296">
            <v>271.3974832307693</v>
          </cell>
        </row>
        <row r="297">
          <cell r="B297" t="str">
            <v>ga.163</v>
          </cell>
          <cell r="C297" t="str">
            <v>CAÑO DE HOJALATA DE 100*1 MT (COM.MIT)</v>
          </cell>
          <cell r="D297" t="str">
            <v>m</v>
          </cell>
          <cell r="E297">
            <v>81.26635362118833</v>
          </cell>
        </row>
        <row r="298">
          <cell r="B298" t="str">
            <v>ga.165</v>
          </cell>
          <cell r="C298" t="str">
            <v xml:space="preserve">CODOS HH 90° EPOXI 1/2"     </v>
          </cell>
          <cell r="D298" t="str">
            <v>u</v>
          </cell>
          <cell r="E298">
            <v>15.713723643276877</v>
          </cell>
        </row>
        <row r="299">
          <cell r="B299" t="str">
            <v>ga.166</v>
          </cell>
          <cell r="C299" t="str">
            <v xml:space="preserve">CODOS HH 90° EPOXI 3/4"      </v>
          </cell>
          <cell r="D299" t="str">
            <v>u</v>
          </cell>
          <cell r="E299">
            <v>15.330982093457948</v>
          </cell>
        </row>
        <row r="300">
          <cell r="B300" t="str">
            <v>ga.167</v>
          </cell>
          <cell r="C300" t="str">
            <v>NIPLES EPOXI DE 10 CM. 3/4    73022 L.T</v>
          </cell>
          <cell r="D300" t="str">
            <v>u</v>
          </cell>
          <cell r="E300">
            <v>7.3037330142363501</v>
          </cell>
        </row>
        <row r="301">
          <cell r="B301" t="str">
            <v>ga.168</v>
          </cell>
          <cell r="C301" t="str">
            <v>TEES RED. EPOXI 3/4"*1/2"     73235</v>
          </cell>
          <cell r="D301" t="str">
            <v>u</v>
          </cell>
          <cell r="E301">
            <v>28.704918834786366</v>
          </cell>
        </row>
        <row r="302">
          <cell r="B302" t="str">
            <v>ga.169</v>
          </cell>
          <cell r="C302" t="str">
            <v>TEE EPOXI 13 MM</v>
          </cell>
          <cell r="D302" t="str">
            <v>u</v>
          </cell>
          <cell r="E302">
            <v>20.354102129089547</v>
          </cell>
        </row>
        <row r="303">
          <cell r="B303" t="str">
            <v>ga.170</v>
          </cell>
          <cell r="C303" t="str">
            <v>TEE EPOXI 19 MM</v>
          </cell>
          <cell r="D303" t="str">
            <v>u</v>
          </cell>
          <cell r="E303">
            <v>32.350086886759733</v>
          </cell>
        </row>
        <row r="304">
          <cell r="B304" t="str">
            <v>ga.171</v>
          </cell>
          <cell r="C304" t="str">
            <v>TEE EPOXI 25 MM</v>
          </cell>
          <cell r="D304" t="str">
            <v>u</v>
          </cell>
          <cell r="E304">
            <v>43.857700721705221</v>
          </cell>
        </row>
        <row r="305">
          <cell r="B305" t="str">
            <v>ga.172</v>
          </cell>
          <cell r="C305" t="str">
            <v>POLYGUARD 660 DE 0,05 X 10 MTS.</v>
          </cell>
          <cell r="D305" t="str">
            <v>u</v>
          </cell>
          <cell r="E305">
            <v>100.27809917355374</v>
          </cell>
        </row>
        <row r="306">
          <cell r="B306" t="str">
            <v>ga.173</v>
          </cell>
          <cell r="C306" t="str">
            <v>PEGAMENTO P/POLYGUARD 1 LITRO</v>
          </cell>
          <cell r="D306" t="str">
            <v>u</v>
          </cell>
          <cell r="E306">
            <v>416.81482631876429</v>
          </cell>
        </row>
        <row r="307">
          <cell r="B307" t="str">
            <v>ga.180</v>
          </cell>
          <cell r="C307" t="str">
            <v>BUJE REDUCCION EPOXI 3/4" X 1/2"</v>
          </cell>
          <cell r="D307" t="str">
            <v>u</v>
          </cell>
          <cell r="E307">
            <v>11.711466068623514</v>
          </cell>
        </row>
        <row r="308">
          <cell r="B308" t="str">
            <v>ga.190</v>
          </cell>
          <cell r="C308" t="str">
            <v>UNION DOBLE CONICA EPOXI 3/4"</v>
          </cell>
          <cell r="D308" t="str">
            <v>u</v>
          </cell>
          <cell r="E308">
            <v>60.055105285251635</v>
          </cell>
        </row>
        <row r="309">
          <cell r="B309" t="str">
            <v>ga.191</v>
          </cell>
          <cell r="C309" t="str">
            <v>UNION DOBLE CONICA EPOXI 1/2"</v>
          </cell>
          <cell r="D309" t="str">
            <v>u</v>
          </cell>
          <cell r="E309">
            <v>50.912848687917055</v>
          </cell>
        </row>
        <row r="310">
          <cell r="B310" t="str">
            <v>ga.195</v>
          </cell>
          <cell r="C310" t="str">
            <v>NIPLE EPOXI X 8 CM 1/2"</v>
          </cell>
          <cell r="D310" t="str">
            <v>u</v>
          </cell>
          <cell r="E310">
            <v>8.8244125546458001</v>
          </cell>
        </row>
        <row r="311">
          <cell r="B311" t="str">
            <v>ga.200</v>
          </cell>
          <cell r="C311" t="str">
            <v>TAPON MACHO EPOXI 3/4"</v>
          </cell>
          <cell r="D311" t="str">
            <v>u</v>
          </cell>
          <cell r="E311">
            <v>14.200812329542254</v>
          </cell>
        </row>
        <row r="312">
          <cell r="B312" t="str">
            <v>ga.201</v>
          </cell>
          <cell r="C312" t="str">
            <v>TAPON MACHO EPOXI 1/2"</v>
          </cell>
          <cell r="D312" t="str">
            <v>u</v>
          </cell>
          <cell r="E312">
            <v>9.0060191694735217</v>
          </cell>
        </row>
        <row r="313">
          <cell r="B313" t="str">
            <v>ga.205</v>
          </cell>
          <cell r="C313" t="str">
            <v>TUBO PEMD GAS SDR 11 4 BAR D= 25MM</v>
          </cell>
          <cell r="D313" t="str">
            <v>m</v>
          </cell>
          <cell r="E313">
            <v>17.647067074760006</v>
          </cell>
        </row>
        <row r="314">
          <cell r="B314" t="str">
            <v>ga.206</v>
          </cell>
          <cell r="C314" t="str">
            <v>TUBO PEMD GAS SDR 11 4 BAR D= 50MM</v>
          </cell>
          <cell r="D314" t="str">
            <v>m</v>
          </cell>
          <cell r="E314">
            <v>68.948834883997677</v>
          </cell>
        </row>
        <row r="315">
          <cell r="B315" t="str">
            <v>ga.207</v>
          </cell>
          <cell r="C315" t="str">
            <v>TUBO PEMD GAS SDR 11 4 BAR D= 63MM</v>
          </cell>
          <cell r="D315" t="str">
            <v>m</v>
          </cell>
          <cell r="E315">
            <v>108.52025195393226</v>
          </cell>
        </row>
        <row r="316">
          <cell r="B316" t="str">
            <v>ga.208</v>
          </cell>
          <cell r="C316" t="str">
            <v>TUBO PEMD GAS SDR 11 4 BAR D= 90MM</v>
          </cell>
          <cell r="D316" t="str">
            <v>m</v>
          </cell>
          <cell r="E316">
            <v>215.62992040609168</v>
          </cell>
        </row>
        <row r="317">
          <cell r="B317" t="str">
            <v>ga.209</v>
          </cell>
          <cell r="C317" t="str">
            <v>MALLA DE ADVERTENCIA  A= 150MM</v>
          </cell>
          <cell r="D317" t="str">
            <v>u</v>
          </cell>
          <cell r="E317">
            <v>4.1742033541776173</v>
          </cell>
        </row>
        <row r="318">
          <cell r="B318" t="str">
            <v>ga.210</v>
          </cell>
          <cell r="C318" t="str">
            <v>MALLA DE ADVERTENCIA A= 300MM</v>
          </cell>
          <cell r="D318" t="str">
            <v>u</v>
          </cell>
          <cell r="E318">
            <v>7.9167660036799896</v>
          </cell>
        </row>
        <row r="319">
          <cell r="B319" t="str">
            <v>ga.211</v>
          </cell>
          <cell r="C319" t="str">
            <v>CUPLA POLIET. E/F 25MM MEDIA DENSIDAD</v>
          </cell>
          <cell r="D319" t="str">
            <v>u</v>
          </cell>
          <cell r="E319">
            <v>79.96543948806972</v>
          </cell>
        </row>
        <row r="320">
          <cell r="B320" t="str">
            <v>ga.212</v>
          </cell>
          <cell r="C320" t="str">
            <v>TEE NORMAL PE E/F 50MMA</v>
          </cell>
          <cell r="D320" t="str">
            <v>u</v>
          </cell>
          <cell r="E320">
            <v>333.2318973777796</v>
          </cell>
        </row>
        <row r="321">
          <cell r="B321" t="str">
            <v>ga.213</v>
          </cell>
          <cell r="C321" t="str">
            <v>VÁLVULA SERVICIO PE E/F 63X25</v>
          </cell>
          <cell r="D321" t="str">
            <v>u</v>
          </cell>
          <cell r="E321">
            <v>338.08521877513789</v>
          </cell>
        </row>
        <row r="322">
          <cell r="B322" t="str">
            <v>ga.214</v>
          </cell>
          <cell r="C322" t="str">
            <v>CODO 90º PE E/F 90MM</v>
          </cell>
          <cell r="D322" t="str">
            <v>u</v>
          </cell>
          <cell r="E322">
            <v>721.11912420259591</v>
          </cell>
        </row>
        <row r="323">
          <cell r="B323" t="str">
            <v>ga.215</v>
          </cell>
          <cell r="C323" t="str">
            <v>VAINA PVC CURVA L 640MM</v>
          </cell>
          <cell r="D323" t="str">
            <v>u</v>
          </cell>
          <cell r="E323">
            <v>20.621647287944526</v>
          </cell>
        </row>
        <row r="324">
          <cell r="B324" t="str">
            <v>ga.216</v>
          </cell>
          <cell r="C324" t="str">
            <v>VAINA PVC RECTA L 320MM</v>
          </cell>
          <cell r="D324" t="str">
            <v>u</v>
          </cell>
          <cell r="E324">
            <v>13.020665563256326</v>
          </cell>
        </row>
        <row r="325">
          <cell r="B325" t="str">
            <v>ga.217</v>
          </cell>
          <cell r="C325" t="str">
            <v>GRIPPER P/GABINETE 3/4 X 25MM</v>
          </cell>
          <cell r="D325" t="str">
            <v>u</v>
          </cell>
          <cell r="E325">
            <v>47.828988598695652</v>
          </cell>
        </row>
        <row r="326">
          <cell r="B326" t="str">
            <v>gajo.161</v>
          </cell>
          <cell r="C326" t="str">
            <v>LLAVE PASO GAS BRONCE ½"</v>
          </cell>
          <cell r="D326" t="str">
            <v>u</v>
          </cell>
          <cell r="E326">
            <v>246.04035141000659</v>
          </cell>
        </row>
        <row r="327">
          <cell r="B327" t="str">
            <v>her.001</v>
          </cell>
          <cell r="C327" t="str">
            <v>HORMIGONERA 1HP 140LTS</v>
          </cell>
          <cell r="D327" t="str">
            <v>u</v>
          </cell>
          <cell r="E327">
            <v>6912.0107110529316</v>
          </cell>
        </row>
        <row r="328">
          <cell r="B328" t="str">
            <v>her.002</v>
          </cell>
          <cell r="C328" t="str">
            <v>PALA GHERARDI</v>
          </cell>
          <cell r="D328" t="str">
            <v>u</v>
          </cell>
          <cell r="E328">
            <v>636.85585373103493</v>
          </cell>
        </row>
        <row r="329">
          <cell r="B329" t="str">
            <v>her.003</v>
          </cell>
          <cell r="C329" t="str">
            <v>PICO GHERARDI</v>
          </cell>
          <cell r="D329" t="str">
            <v>u</v>
          </cell>
          <cell r="E329">
            <v>715.0850363767654</v>
          </cell>
        </row>
        <row r="330">
          <cell r="B330" t="str">
            <v>her.004</v>
          </cell>
          <cell r="C330" t="str">
            <v>CABO PARA PICO</v>
          </cell>
          <cell r="D330" t="str">
            <v>u</v>
          </cell>
          <cell r="E330">
            <v>89.764564700554743</v>
          </cell>
        </row>
        <row r="331">
          <cell r="B331" t="str">
            <v>her.005</v>
          </cell>
          <cell r="C331" t="str">
            <v>CUCHARA GHERARDI</v>
          </cell>
          <cell r="D331" t="str">
            <v>u</v>
          </cell>
          <cell r="E331">
            <v>240.3151968275881</v>
          </cell>
        </row>
        <row r="332">
          <cell r="B332" t="str">
            <v>her.006</v>
          </cell>
          <cell r="C332" t="str">
            <v>BALDE PLASTICO</v>
          </cell>
          <cell r="D332" t="str">
            <v>u</v>
          </cell>
          <cell r="E332">
            <v>30.831731584659295</v>
          </cell>
        </row>
        <row r="333">
          <cell r="B333" t="str">
            <v>her.007</v>
          </cell>
          <cell r="C333" t="str">
            <v>CORTAHIERRO GHERARDI</v>
          </cell>
          <cell r="D333" t="str">
            <v>u</v>
          </cell>
          <cell r="E333">
            <v>131.21807973048845</v>
          </cell>
        </row>
        <row r="334">
          <cell r="B334" t="str">
            <v>her.008</v>
          </cell>
          <cell r="C334" t="str">
            <v>GUANTE DESC/JEAN</v>
          </cell>
          <cell r="D334" t="str">
            <v>u</v>
          </cell>
          <cell r="E334">
            <v>44.895927171921628</v>
          </cell>
        </row>
        <row r="335">
          <cell r="B335" t="str">
            <v>her.009</v>
          </cell>
          <cell r="C335" t="str">
            <v>CARRETILLA REFORZADA</v>
          </cell>
          <cell r="D335" t="str">
            <v>u</v>
          </cell>
          <cell r="E335">
            <v>1296.9158908736163</v>
          </cell>
        </row>
        <row r="336">
          <cell r="B336" t="str">
            <v>her.010</v>
          </cell>
          <cell r="C336" t="str">
            <v>DOBLADORA DE HIERRO - DIÁM. 12 MM</v>
          </cell>
          <cell r="D336" t="str">
            <v>u</v>
          </cell>
          <cell r="E336">
            <v>2939.5655224476859</v>
          </cell>
        </row>
        <row r="337">
          <cell r="B337" t="str">
            <v>her.011</v>
          </cell>
          <cell r="C337" t="str">
            <v>DOBLADORA DE HIERRO - DIÁM. 20 MM</v>
          </cell>
          <cell r="D337" t="str">
            <v>u</v>
          </cell>
          <cell r="E337">
            <v>4622.3479329372949</v>
          </cell>
        </row>
        <row r="338">
          <cell r="B338" t="str">
            <v>her.012</v>
          </cell>
          <cell r="C338" t="str">
            <v>DOBLADORA DE HIERRO 12MM (GRINFA)</v>
          </cell>
          <cell r="D338" t="str">
            <v>u</v>
          </cell>
          <cell r="E338">
            <v>135.80133289991787</v>
          </cell>
        </row>
        <row r="339">
          <cell r="B339" t="str">
            <v>her.013</v>
          </cell>
          <cell r="C339" t="str">
            <v>DOBLADORA DE HIERRO 20MM (GRINFA)</v>
          </cell>
          <cell r="D339" t="str">
            <v>u</v>
          </cell>
          <cell r="E339">
            <v>357.571201551748</v>
          </cell>
        </row>
        <row r="340">
          <cell r="B340" t="str">
            <v>la.001</v>
          </cell>
          <cell r="C340" t="str">
            <v>LADRILLO COMÚN DE 1RA.CALIDAD</v>
          </cell>
          <cell r="D340" t="str">
            <v>mil</v>
          </cell>
          <cell r="E340">
            <v>3726.1972171092684</v>
          </cell>
        </row>
        <row r="341">
          <cell r="B341" t="str">
            <v>la.002</v>
          </cell>
          <cell r="C341" t="str">
            <v>LADRILLO HUECO 8T  12X18X30</v>
          </cell>
          <cell r="D341" t="str">
            <v>u</v>
          </cell>
          <cell r="E341">
            <v>8.8615264854317441</v>
          </cell>
        </row>
        <row r="342">
          <cell r="B342" t="str">
            <v>la.003</v>
          </cell>
          <cell r="C342" t="str">
            <v>LADRILLO COMÚN DE 2DA.CALIDAD</v>
          </cell>
          <cell r="D342" t="str">
            <v>mil</v>
          </cell>
          <cell r="E342">
            <v>3266.7183716600553</v>
          </cell>
        </row>
        <row r="343">
          <cell r="B343" t="str">
            <v>la.006</v>
          </cell>
          <cell r="C343" t="str">
            <v>LADRILLO HUECO 6T  8X18X30</v>
          </cell>
          <cell r="D343" t="str">
            <v>u</v>
          </cell>
          <cell r="E343">
            <v>6.8677569572236719</v>
          </cell>
        </row>
        <row r="344">
          <cell r="B344" t="str">
            <v>la.007</v>
          </cell>
          <cell r="C344" t="str">
            <v>LADRILLO HUECO PORTANTE 12X18X30</v>
          </cell>
          <cell r="D344" t="str">
            <v>u</v>
          </cell>
          <cell r="E344">
            <v>10.339439869989166</v>
          </cell>
        </row>
        <row r="345">
          <cell r="B345" t="str">
            <v>la.008</v>
          </cell>
          <cell r="C345" t="str">
            <v>LADRILLO HUECO 9T 18X18X30</v>
          </cell>
          <cell r="D345" t="str">
            <v>u</v>
          </cell>
          <cell r="E345">
            <v>12.436226751211169</v>
          </cell>
        </row>
        <row r="346">
          <cell r="B346" t="str">
            <v>la.009</v>
          </cell>
          <cell r="C346" t="str">
            <v>LADRILLO HUECO PORTANTE 18X 18X30</v>
          </cell>
          <cell r="D346" t="str">
            <v>u</v>
          </cell>
          <cell r="E346">
            <v>12.198319559228651</v>
          </cell>
        </row>
        <row r="347">
          <cell r="B347" t="str">
            <v>la.010</v>
          </cell>
          <cell r="C347" t="str">
            <v>BOVEDILLA CERÁMICA PARA VIGUETAS 12,5X40X25</v>
          </cell>
          <cell r="D347" t="str">
            <v>u</v>
          </cell>
          <cell r="E347">
            <v>13.534960297766748</v>
          </cell>
        </row>
        <row r="348">
          <cell r="B348" t="str">
            <v>la.011</v>
          </cell>
          <cell r="C348" t="str">
            <v>BOVEDILLA CERÁMICA PARA VIGUETAS 9,5X40X25</v>
          </cell>
          <cell r="D348" t="str">
            <v>u</v>
          </cell>
          <cell r="E348">
            <v>11.467199707031249</v>
          </cell>
        </row>
        <row r="349">
          <cell r="B349" t="str">
            <v>la.012</v>
          </cell>
          <cell r="C349" t="str">
            <v>BOVEDILLA CERAMICA PARA VIGUETAS 16,5X40X25</v>
          </cell>
          <cell r="D349" t="str">
            <v>u</v>
          </cell>
          <cell r="E349">
            <v>26.757199665131857</v>
          </cell>
        </row>
        <row r="350">
          <cell r="B350" t="str">
            <v>la.014</v>
          </cell>
          <cell r="C350" t="str">
            <v>LADRILLO SELECCIONADO DE 1RA.</v>
          </cell>
          <cell r="D350" t="str">
            <v>mil</v>
          </cell>
          <cell r="E350">
            <v>4363.9749728870938</v>
          </cell>
        </row>
        <row r="351">
          <cell r="B351" t="str">
            <v>la.020</v>
          </cell>
          <cell r="C351" t="str">
            <v>LADRILLO SEMIVISTO</v>
          </cell>
          <cell r="D351" t="str">
            <v>mil</v>
          </cell>
          <cell r="E351">
            <v>4675.6874709504582</v>
          </cell>
        </row>
        <row r="352">
          <cell r="B352" t="str">
            <v>la.021</v>
          </cell>
          <cell r="C352" t="str">
            <v>LADRILLONES DE 20 COMUNES</v>
          </cell>
          <cell r="D352" t="str">
            <v>mil</v>
          </cell>
          <cell r="E352">
            <v>4422.5439373376612</v>
          </cell>
        </row>
        <row r="353">
          <cell r="B353" t="str">
            <v>la.023</v>
          </cell>
          <cell r="C353" t="str">
            <v>LADRILLOS FUNDIDOS</v>
          </cell>
          <cell r="D353" t="str">
            <v>mil</v>
          </cell>
          <cell r="E353">
            <v>3584.6937277286843</v>
          </cell>
        </row>
        <row r="354">
          <cell r="B354" t="str">
            <v>li.001</v>
          </cell>
          <cell r="C354" t="str">
            <v>ADHESIVO P/PISO CERÁMICO</v>
          </cell>
          <cell r="D354" t="str">
            <v>kg</v>
          </cell>
          <cell r="E354">
            <v>3.4638996820321255</v>
          </cell>
        </row>
        <row r="355">
          <cell r="B355" t="str">
            <v>li.002</v>
          </cell>
          <cell r="C355" t="str">
            <v>PASTINA P/CERAMICOS BLANCA</v>
          </cell>
          <cell r="D355" t="str">
            <v>kg</v>
          </cell>
          <cell r="E355">
            <v>19.226622034507763</v>
          </cell>
        </row>
        <row r="356">
          <cell r="B356" t="str">
            <v>li.003</v>
          </cell>
          <cell r="C356" t="str">
            <v>PASTINA P/CERAMICOS COLOR</v>
          </cell>
          <cell r="D356" t="str">
            <v>kg</v>
          </cell>
          <cell r="E356">
            <v>20.825626433003809</v>
          </cell>
        </row>
        <row r="357">
          <cell r="B357" t="str">
            <v>li.004</v>
          </cell>
          <cell r="C357" t="str">
            <v>CAL HIDRATADA EN BOLSA</v>
          </cell>
          <cell r="D357" t="str">
            <v>kg</v>
          </cell>
          <cell r="E357">
            <v>2.8167233904000004</v>
          </cell>
        </row>
        <row r="358">
          <cell r="B358" t="str">
            <v>li.005</v>
          </cell>
          <cell r="C358" t="str">
            <v>CEMENTO BLANCO</v>
          </cell>
          <cell r="D358" t="str">
            <v>bolsa</v>
          </cell>
          <cell r="E358">
            <v>135.18587942830942</v>
          </cell>
        </row>
        <row r="359">
          <cell r="B359" t="str">
            <v>li.006</v>
          </cell>
          <cell r="C359" t="str">
            <v>CEMENTO PORTLAND</v>
          </cell>
          <cell r="D359" t="str">
            <v>kg</v>
          </cell>
          <cell r="E359">
            <v>3.4674638296993576</v>
          </cell>
        </row>
        <row r="360">
          <cell r="B360" t="str">
            <v>li.009</v>
          </cell>
          <cell r="C360" t="str">
            <v>YESO BLANCO</v>
          </cell>
          <cell r="D360" t="str">
            <v>kg</v>
          </cell>
          <cell r="E360">
            <v>5.7223170605359002</v>
          </cell>
        </row>
        <row r="361">
          <cell r="B361" t="str">
            <v>li.010</v>
          </cell>
          <cell r="C361" t="str">
            <v>FERRITE ROJO</v>
          </cell>
          <cell r="D361" t="str">
            <v>kg</v>
          </cell>
          <cell r="E361">
            <v>51.402234319094482</v>
          </cell>
        </row>
        <row r="362">
          <cell r="B362" t="str">
            <v>li.015</v>
          </cell>
          <cell r="C362" t="str">
            <v>PLASTIFICANTE X 1,5 LTS.</v>
          </cell>
          <cell r="D362" t="str">
            <v>u</v>
          </cell>
          <cell r="E362">
            <v>77.177574314198793</v>
          </cell>
        </row>
        <row r="363">
          <cell r="B363" t="str">
            <v>li.100</v>
          </cell>
          <cell r="C363" t="str">
            <v>CAL VIVA 10 KG</v>
          </cell>
          <cell r="D363" t="str">
            <v>u</v>
          </cell>
          <cell r="E363">
            <v>19.66465091513211</v>
          </cell>
        </row>
        <row r="364">
          <cell r="B364" t="str">
            <v>ma.001</v>
          </cell>
          <cell r="C364" t="str">
            <v>MADERA 1° PINO NACIONAL CEPILLADA</v>
          </cell>
          <cell r="D364" t="str">
            <v>m2</v>
          </cell>
          <cell r="E364">
            <v>176.93723960974435</v>
          </cell>
        </row>
        <row r="365">
          <cell r="B365" t="str">
            <v>ma.002</v>
          </cell>
          <cell r="C365" t="str">
            <v>TIRANTE PINO 3"X3" S/CEPILLAR</v>
          </cell>
          <cell r="D365" t="str">
            <v>m</v>
          </cell>
          <cell r="E365">
            <v>37.546972997997607</v>
          </cell>
        </row>
        <row r="366">
          <cell r="B366" t="str">
            <v>ma.003</v>
          </cell>
          <cell r="C366" t="str">
            <v>MADERA MACHIMBRADA PINO 1"X6"</v>
          </cell>
          <cell r="D366" t="str">
            <v>m2</v>
          </cell>
          <cell r="E366">
            <v>195.35885835437915</v>
          </cell>
        </row>
        <row r="367">
          <cell r="B367" t="str">
            <v>ma.004</v>
          </cell>
          <cell r="C367" t="str">
            <v>MADERA MACHIMBRADA PINO 3/4"</v>
          </cell>
          <cell r="D367" t="str">
            <v>m2</v>
          </cell>
          <cell r="E367">
            <v>148.07796415310236</v>
          </cell>
        </row>
        <row r="368">
          <cell r="B368" t="str">
            <v>ma.006</v>
          </cell>
          <cell r="C368" t="str">
            <v>MADERA 1° PINO NACIONAL S/CEPILLAR</v>
          </cell>
          <cell r="D368" t="str">
            <v>m2</v>
          </cell>
          <cell r="E368">
            <v>150.13743002202031</v>
          </cell>
        </row>
        <row r="369">
          <cell r="B369" t="str">
            <v>ma.007</v>
          </cell>
          <cell r="C369" t="str">
            <v>MADERA MACHIMBRADA PINO 1/2"</v>
          </cell>
          <cell r="D369" t="str">
            <v>m2</v>
          </cell>
          <cell r="E369">
            <v>97.479806071425671</v>
          </cell>
        </row>
        <row r="370">
          <cell r="B370" t="str">
            <v>ma.008</v>
          </cell>
          <cell r="C370" t="str">
            <v>ZOCALO PINO 7 CM</v>
          </cell>
          <cell r="D370" t="str">
            <v>m</v>
          </cell>
          <cell r="E370">
            <v>18.715560471418584</v>
          </cell>
        </row>
        <row r="371">
          <cell r="B371" t="str">
            <v>ma.010</v>
          </cell>
          <cell r="C371" t="str">
            <v>TIRANTE PINO 3X6"</v>
          </cell>
          <cell r="D371" t="str">
            <v>m</v>
          </cell>
          <cell r="E371">
            <v>91.958271183359827</v>
          </cell>
        </row>
        <row r="372">
          <cell r="B372" t="str">
            <v>ma.011</v>
          </cell>
          <cell r="C372" t="str">
            <v>FENÓLICOS 15 MM. (1,60 X 2,20 M)</v>
          </cell>
          <cell r="D372" t="str">
            <v>m2</v>
          </cell>
          <cell r="E372">
            <v>229.80167328714424</v>
          </cell>
        </row>
        <row r="373">
          <cell r="B373" t="str">
            <v>ma.012</v>
          </cell>
          <cell r="C373" t="str">
            <v>FENÓLICOS 18 MM. (1,60 X 2,20 M)</v>
          </cell>
          <cell r="D373" t="str">
            <v>m2</v>
          </cell>
          <cell r="E373">
            <v>305.91055144200601</v>
          </cell>
        </row>
        <row r="374">
          <cell r="B374" t="str">
            <v>ma.015</v>
          </cell>
          <cell r="C374" t="str">
            <v>LISTONES PINO 1X2"</v>
          </cell>
          <cell r="D374" t="str">
            <v>m</v>
          </cell>
          <cell r="E374">
            <v>8.7558615831825453</v>
          </cell>
        </row>
        <row r="375">
          <cell r="B375" t="str">
            <v>ma.016</v>
          </cell>
          <cell r="C375" t="str">
            <v>MADERA DURA 11/2"X2" CEPILLADA</v>
          </cell>
          <cell r="D375" t="str">
            <v>m</v>
          </cell>
          <cell r="E375">
            <v>49.331736224940109</v>
          </cell>
        </row>
        <row r="376">
          <cell r="B376" t="str">
            <v>ma.017</v>
          </cell>
          <cell r="C376" t="str">
            <v xml:space="preserve">MADERA DURA 1 1/2" </v>
          </cell>
          <cell r="D376" t="str">
            <v>m2</v>
          </cell>
          <cell r="E376">
            <v>574.34443120019012</v>
          </cell>
        </row>
        <row r="377">
          <cell r="B377" t="str">
            <v>ma.018</v>
          </cell>
          <cell r="C377" t="str">
            <v>MADERA DURA 3"X3"</v>
          </cell>
          <cell r="D377" t="str">
            <v>m</v>
          </cell>
          <cell r="E377">
            <v>73.326592883201158</v>
          </cell>
        </row>
        <row r="378">
          <cell r="B378" t="str">
            <v>ma.020</v>
          </cell>
          <cell r="C378" t="str">
            <v>TIRANTE PINO 2X3"</v>
          </cell>
          <cell r="D378" t="str">
            <v>m</v>
          </cell>
          <cell r="E378">
            <v>31.18738906948548</v>
          </cell>
        </row>
        <row r="379">
          <cell r="B379" t="str">
            <v>ma.021</v>
          </cell>
          <cell r="C379" t="str">
            <v>POSTE DE QUEBRACHO ENTERO 2,40M</v>
          </cell>
          <cell r="D379" t="str">
            <v>u</v>
          </cell>
          <cell r="E379">
            <v>581.99851094000007</v>
          </cell>
        </row>
        <row r="380">
          <cell r="B380" t="str">
            <v>ma.022</v>
          </cell>
          <cell r="C380" t="str">
            <v>MEDIO  POSTE DE QUEBRACHO 2,20</v>
          </cell>
          <cell r="D380" t="str">
            <v>u</v>
          </cell>
          <cell r="E380">
            <v>334.1622194790001</v>
          </cell>
        </row>
        <row r="381">
          <cell r="B381" t="str">
            <v>ma.023</v>
          </cell>
          <cell r="C381" t="str">
            <v>VARILLONES DE 1,40 MTS.</v>
          </cell>
          <cell r="D381" t="str">
            <v>u</v>
          </cell>
          <cell r="E381">
            <v>20.152440530929795</v>
          </cell>
        </row>
        <row r="382">
          <cell r="B382" t="str">
            <v>ma.024</v>
          </cell>
          <cell r="C382" t="str">
            <v>VARILLAS DE 1,20 MTS.</v>
          </cell>
          <cell r="D382" t="str">
            <v>u</v>
          </cell>
          <cell r="E382">
            <v>17.278496980710766</v>
          </cell>
        </row>
        <row r="383">
          <cell r="B383" t="str">
            <v>ma.025</v>
          </cell>
          <cell r="C383" t="str">
            <v>TRANQUERAS 1,50 ALTOX6,00 ANCHO</v>
          </cell>
          <cell r="D383" t="str">
            <v>u</v>
          </cell>
          <cell r="E383">
            <v>10524.756042000001</v>
          </cell>
        </row>
        <row r="384">
          <cell r="B384" t="str">
            <v>ma.026</v>
          </cell>
          <cell r="C384" t="str">
            <v>TABLONES PINO 2"X15"</v>
          </cell>
          <cell r="D384" t="str">
            <v>m2</v>
          </cell>
          <cell r="E384">
            <v>451.48252413638329</v>
          </cell>
        </row>
        <row r="385">
          <cell r="B385" t="str">
            <v>ma.050</v>
          </cell>
          <cell r="C385" t="str">
            <v>HOJA EN MELAMINA COLOR BLANCO BASE AGLOMERADO 18 MM</v>
          </cell>
          <cell r="D385" t="str">
            <v>u</v>
          </cell>
          <cell r="E385">
            <v>1206.1128432425453</v>
          </cell>
        </row>
        <row r="386">
          <cell r="B386" t="str">
            <v>ma.051</v>
          </cell>
          <cell r="C386" t="str">
            <v>HOJA FIBROFACIL 12 MM  (1,83 X 2,60)</v>
          </cell>
          <cell r="D386" t="str">
            <v>u</v>
          </cell>
          <cell r="E386">
            <v>613.4378727400798</v>
          </cell>
        </row>
        <row r="387">
          <cell r="B387" t="str">
            <v>ma.052</v>
          </cell>
          <cell r="C387" t="str">
            <v>HOJA FIBROFACIL 4MM 1,83X2,60</v>
          </cell>
          <cell r="D387" t="str">
            <v>u</v>
          </cell>
          <cell r="E387">
            <v>75.322765076733248</v>
          </cell>
        </row>
        <row r="388">
          <cell r="B388" t="str">
            <v>ma.053</v>
          </cell>
          <cell r="C388" t="str">
            <v>TAPACANTO PREENCOLADO BLANCO</v>
          </cell>
          <cell r="D388" t="str">
            <v>m</v>
          </cell>
          <cell r="E388">
            <v>5.8139156943293644</v>
          </cell>
        </row>
        <row r="389">
          <cell r="B389" t="str">
            <v>mo.001</v>
          </cell>
          <cell r="C389" t="str">
            <v>OFICIAL ESPECIALIZADO</v>
          </cell>
          <cell r="D389" t="str">
            <v>h</v>
          </cell>
          <cell r="E389">
            <v>105.335798</v>
          </cell>
        </row>
        <row r="390">
          <cell r="B390" t="str">
            <v>mo.002</v>
          </cell>
          <cell r="C390" t="str">
            <v>OFICIAL</v>
          </cell>
          <cell r="D390" t="str">
            <v>h</v>
          </cell>
          <cell r="E390">
            <v>89.080182000000008</v>
          </cell>
        </row>
        <row r="391">
          <cell r="B391" t="str">
            <v>mo.003</v>
          </cell>
          <cell r="C391" t="str">
            <v>MEDIO OFICIAL</v>
          </cell>
          <cell r="D391" t="str">
            <v>h</v>
          </cell>
          <cell r="E391">
            <v>82.163730000000001</v>
          </cell>
        </row>
        <row r="392">
          <cell r="B392" t="str">
            <v>mo.004</v>
          </cell>
          <cell r="C392" t="str">
            <v>AYUDANTE</v>
          </cell>
          <cell r="D392" t="str">
            <v>h</v>
          </cell>
          <cell r="E392">
            <v>75.462196000000006</v>
          </cell>
        </row>
        <row r="393">
          <cell r="B393" t="str">
            <v>mo.005</v>
          </cell>
          <cell r="C393" t="str">
            <v>ADICIONAL P/ESPECIALIDAD</v>
          </cell>
          <cell r="D393" t="str">
            <v>h</v>
          </cell>
          <cell r="E393">
            <v>89.959391999999994</v>
          </cell>
        </row>
        <row r="394">
          <cell r="B394" t="str">
            <v>mo.006</v>
          </cell>
          <cell r="C394" t="str">
            <v>CUADRILLA TIPO UOCRA</v>
          </cell>
          <cell r="D394" t="str">
            <v>h</v>
          </cell>
          <cell r="E394">
            <v>81.843306800000008</v>
          </cell>
        </row>
        <row r="395">
          <cell r="B395" t="str">
            <v>mo.007</v>
          </cell>
          <cell r="C395" t="str">
            <v>CUADRILLA TIPO U.G.A.T.S.</v>
          </cell>
          <cell r="D395" t="str">
            <v>h</v>
          </cell>
          <cell r="E395">
            <v>95.418309199999996</v>
          </cell>
        </row>
        <row r="396">
          <cell r="B396" t="str">
            <v>mo.008</v>
          </cell>
          <cell r="C396" t="str">
            <v>CHOFER</v>
          </cell>
          <cell r="D396" t="str">
            <v>h</v>
          </cell>
          <cell r="E396">
            <v>105.335798</v>
          </cell>
        </row>
        <row r="397">
          <cell r="B397" t="str">
            <v>pb.010</v>
          </cell>
          <cell r="C397" t="str">
            <v>CUERPO MOTORARG CFD 675/30  30H.P.</v>
          </cell>
          <cell r="D397" t="str">
            <v>u</v>
          </cell>
          <cell r="E397">
            <v>42110.180995475115</v>
          </cell>
        </row>
        <row r="398">
          <cell r="B398" t="str">
            <v>pb.020</v>
          </cell>
          <cell r="C398" t="str">
            <v>MOTOR MOTORARG S6 R4/30  30 H.P.</v>
          </cell>
          <cell r="D398" t="str">
            <v>u</v>
          </cell>
          <cell r="E398">
            <v>43118.491840272698</v>
          </cell>
        </row>
        <row r="399">
          <cell r="B399" t="str">
            <v>pb.030</v>
          </cell>
          <cell r="C399" t="str">
            <v>ARRANCADOR SUAVE WEG SSW-04.60 P/30H.P.</v>
          </cell>
          <cell r="D399" t="str">
            <v>u</v>
          </cell>
          <cell r="E399">
            <v>25115.840000000004</v>
          </cell>
        </row>
        <row r="400">
          <cell r="B400" t="str">
            <v>pb.040</v>
          </cell>
          <cell r="C400" t="str">
            <v>BOMBA DOSIVAC MILENIO 015 1.45 LTS/H</v>
          </cell>
          <cell r="D400" t="str">
            <v>u</v>
          </cell>
          <cell r="E400">
            <v>4588.8687782805428</v>
          </cell>
        </row>
        <row r="401">
          <cell r="B401" t="str">
            <v>pb.050</v>
          </cell>
          <cell r="C401" t="str">
            <v>CABLE PIRELLI SINTENAX VIPER 3X35</v>
          </cell>
          <cell r="D401" t="str">
            <v>m</v>
          </cell>
          <cell r="E401">
            <v>313.69</v>
          </cell>
        </row>
        <row r="402">
          <cell r="B402" t="str">
            <v>pb.060</v>
          </cell>
          <cell r="C402" t="str">
            <v>CAÑO H°G° RYC 4"</v>
          </cell>
          <cell r="D402" t="str">
            <v>m</v>
          </cell>
          <cell r="E402">
            <v>840.12128629699487</v>
          </cell>
        </row>
        <row r="403">
          <cell r="B403" t="str">
            <v>pb.070</v>
          </cell>
          <cell r="C403" t="str">
            <v>EQUIPO DE BOMBEO MOTORARG MODELO 625/7,5(BOMBA+MOTOR)</v>
          </cell>
          <cell r="D403" t="str">
            <v>u</v>
          </cell>
          <cell r="E403">
            <v>39433.80117061003</v>
          </cell>
        </row>
        <row r="404">
          <cell r="B404" t="str">
            <v>pb.080</v>
          </cell>
          <cell r="C404" t="str">
            <v>TABLERO DE ARRANQUE SUAVE 7,5 HP</v>
          </cell>
          <cell r="D404" t="str">
            <v>u</v>
          </cell>
          <cell r="E404">
            <v>30965.923223454422</v>
          </cell>
        </row>
        <row r="405">
          <cell r="B405" t="str">
            <v>pb.090</v>
          </cell>
          <cell r="C405" t="str">
            <v>TABLERO SUAVE STD. 30HP 380V</v>
          </cell>
          <cell r="D405" t="str">
            <v>u</v>
          </cell>
          <cell r="E405">
            <v>47131.717262180478</v>
          </cell>
        </row>
        <row r="406">
          <cell r="B406" t="str">
            <v>pb.100</v>
          </cell>
          <cell r="C406" t="str">
            <v>CAÑO CON COSTURA DE A°I° AISI 304 DE DIAM. 219,1X5,00MM</v>
          </cell>
          <cell r="D406" t="str">
            <v>m</v>
          </cell>
          <cell r="E406">
            <v>8017.0647439866625</v>
          </cell>
        </row>
        <row r="407">
          <cell r="B407" t="str">
            <v>pb.101</v>
          </cell>
          <cell r="C407" t="str">
            <v>CAÑO CON COSTURA DE A°I° AISI 304 DE DIAM. 273,1X5,00MM</v>
          </cell>
          <cell r="D407" t="str">
            <v>m</v>
          </cell>
          <cell r="E407">
            <v>10470.542650111192</v>
          </cell>
        </row>
        <row r="408">
          <cell r="B408" t="str">
            <v>pb.102</v>
          </cell>
          <cell r="C408" t="str">
            <v>CAÑO CON COSTURA DE A°I° AISI 304 DE DIAM. 323,8X5,00MM</v>
          </cell>
          <cell r="D408" t="str">
            <v>m</v>
          </cell>
          <cell r="E408">
            <v>10708.887764427145</v>
          </cell>
        </row>
        <row r="409">
          <cell r="B409" t="str">
            <v>pb.140</v>
          </cell>
          <cell r="C409" t="str">
            <v>BOMBA IMPULSORA DE AGUA 3/4 HP</v>
          </cell>
          <cell r="D409" t="str">
            <v>u</v>
          </cell>
          <cell r="E409">
            <v>4528.8599999999988</v>
          </cell>
        </row>
        <row r="410">
          <cell r="B410" t="str">
            <v>pi.002</v>
          </cell>
          <cell r="C410" t="str">
            <v>ACEITE DE LINO COCIDO 18L</v>
          </cell>
          <cell r="D410" t="str">
            <v>l</v>
          </cell>
          <cell r="E410">
            <v>22.374397107529862</v>
          </cell>
        </row>
        <row r="411">
          <cell r="B411" t="str">
            <v>pi.003</v>
          </cell>
          <cell r="C411" t="str">
            <v>AGUARRÁS</v>
          </cell>
          <cell r="D411" t="str">
            <v>l</v>
          </cell>
          <cell r="E411">
            <v>60.47769334101676</v>
          </cell>
        </row>
        <row r="412">
          <cell r="B412" t="str">
            <v>pi.004</v>
          </cell>
          <cell r="C412" t="str">
            <v>FONDO P/CHAPA GALVANIZADA TIPO GALVITE</v>
          </cell>
          <cell r="D412" t="str">
            <v>l</v>
          </cell>
          <cell r="E412">
            <v>174.19427246769288</v>
          </cell>
        </row>
        <row r="413">
          <cell r="B413" t="str">
            <v>pi.005</v>
          </cell>
          <cell r="C413" t="str">
            <v>ANTIÓXIDO ROJO PLATA X 4 LTS.</v>
          </cell>
          <cell r="D413" t="str">
            <v>u</v>
          </cell>
          <cell r="E413">
            <v>417.65049649713831</v>
          </cell>
        </row>
        <row r="414">
          <cell r="B414" t="str">
            <v>pi.006</v>
          </cell>
          <cell r="C414" t="str">
            <v xml:space="preserve">ANTIÓXIDO AL CROMATO </v>
          </cell>
          <cell r="D414" t="str">
            <v>l</v>
          </cell>
          <cell r="E414">
            <v>114.34677483072369</v>
          </cell>
        </row>
        <row r="415">
          <cell r="B415" t="str">
            <v>pi.010</v>
          </cell>
          <cell r="C415" t="str">
            <v>ESMALTE SINTETICO X 4 LTS BLANCO</v>
          </cell>
          <cell r="D415" t="str">
            <v>u</v>
          </cell>
          <cell r="E415">
            <v>542.4001046669747</v>
          </cell>
        </row>
        <row r="416">
          <cell r="B416" t="str">
            <v>pi.011</v>
          </cell>
          <cell r="C416" t="str">
            <v>ESMALTE SINTETICO VERDE X 4 LTS</v>
          </cell>
          <cell r="D416" t="str">
            <v>u</v>
          </cell>
          <cell r="E416">
            <v>537.01570669389662</v>
          </cell>
        </row>
        <row r="417">
          <cell r="B417" t="str">
            <v>pi.012</v>
          </cell>
          <cell r="C417" t="str">
            <v>PINTURA EPOXI AMARILLO</v>
          </cell>
          <cell r="D417" t="str">
            <v>l</v>
          </cell>
          <cell r="E417">
            <v>341.93292249494453</v>
          </cell>
        </row>
        <row r="418">
          <cell r="B418" t="str">
            <v>pi.015</v>
          </cell>
          <cell r="C418" t="str">
            <v>PINTURA AL LATEX ACRILICO P/CIELORRASOS</v>
          </cell>
          <cell r="D418" t="str">
            <v>l</v>
          </cell>
          <cell r="E418">
            <v>102.46480763160675</v>
          </cell>
        </row>
        <row r="419">
          <cell r="B419" t="str">
            <v>pi.016</v>
          </cell>
          <cell r="C419" t="str">
            <v>PINTURA AL AGUA BOLSA 4 KG</v>
          </cell>
          <cell r="D419" t="str">
            <v>u</v>
          </cell>
          <cell r="E419">
            <v>44.254965721262217</v>
          </cell>
        </row>
        <row r="420">
          <cell r="B420" t="str">
            <v>pi.017</v>
          </cell>
          <cell r="C420" t="str">
            <v>LATEX P/CANCHAS</v>
          </cell>
          <cell r="D420" t="str">
            <v>l</v>
          </cell>
          <cell r="E420">
            <v>134.98100586186234</v>
          </cell>
        </row>
        <row r="421">
          <cell r="B421" t="str">
            <v>pi.018</v>
          </cell>
          <cell r="C421" t="str">
            <v>PINTURA AL LATEX - LATA 20 LTS, EXTERIOR</v>
          </cell>
          <cell r="D421" t="str">
            <v>u</v>
          </cell>
          <cell r="E421">
            <v>1268.0747825718545</v>
          </cell>
        </row>
        <row r="422">
          <cell r="B422" t="str">
            <v>pi.019</v>
          </cell>
          <cell r="C422" t="str">
            <v>PINTURA ASFÁLTICA SECADO RAPIDO</v>
          </cell>
          <cell r="D422" t="str">
            <v>l</v>
          </cell>
          <cell r="E422">
            <v>32.735891638740213</v>
          </cell>
        </row>
        <row r="423">
          <cell r="B423" t="str">
            <v>pi.020</v>
          </cell>
          <cell r="C423" t="str">
            <v>ENDUÍDO PLÁSTICO</v>
          </cell>
          <cell r="D423" t="str">
            <v>l</v>
          </cell>
          <cell r="E423">
            <v>61.51957396024023</v>
          </cell>
        </row>
        <row r="424">
          <cell r="B424" t="str">
            <v>pi.022</v>
          </cell>
          <cell r="C424" t="str">
            <v>SALPICADO PLÁSTICO BLANCO TIPO IGAM</v>
          </cell>
          <cell r="D424" t="str">
            <v>kg</v>
          </cell>
          <cell r="E424">
            <v>11.72044262044737</v>
          </cell>
        </row>
        <row r="425">
          <cell r="B425" t="str">
            <v>pi.025</v>
          </cell>
          <cell r="C425" t="str">
            <v>BARNIZ SINTÉTICO</v>
          </cell>
          <cell r="D425" t="str">
            <v>l</v>
          </cell>
          <cell r="E425">
            <v>124.71474239161967</v>
          </cell>
        </row>
        <row r="426">
          <cell r="B426" t="str">
            <v>pi.030</v>
          </cell>
          <cell r="C426" t="str">
            <v>FIJADOR AL AGUA</v>
          </cell>
          <cell r="D426" t="str">
            <v>l</v>
          </cell>
          <cell r="E426">
            <v>62.993847736845382</v>
          </cell>
        </row>
        <row r="427">
          <cell r="B427" t="str">
            <v>pi.031</v>
          </cell>
          <cell r="C427" t="str">
            <v xml:space="preserve">PINTURA SILICONADAS P/LADRILLOS </v>
          </cell>
          <cell r="D427" t="str">
            <v>l</v>
          </cell>
          <cell r="E427">
            <v>105.41640154548675</v>
          </cell>
        </row>
        <row r="428">
          <cell r="B428" t="str">
            <v>pi.032</v>
          </cell>
          <cell r="C428" t="str">
            <v>THINNER</v>
          </cell>
          <cell r="D428" t="str">
            <v>l</v>
          </cell>
          <cell r="E428">
            <v>51.985699403142917</v>
          </cell>
        </row>
        <row r="429">
          <cell r="B429" t="str">
            <v>pi.033</v>
          </cell>
          <cell r="C429" t="str">
            <v>PAPEL LIJA MEDIANA</v>
          </cell>
          <cell r="D429" t="str">
            <v>u</v>
          </cell>
          <cell r="E429">
            <v>6.4637040961308223</v>
          </cell>
        </row>
        <row r="430">
          <cell r="B430" t="str">
            <v>pi.034</v>
          </cell>
          <cell r="C430" t="str">
            <v>ESMALTE SINTETICO  NEGRO 4L</v>
          </cell>
          <cell r="D430" t="str">
            <v>l</v>
          </cell>
          <cell r="E430">
            <v>115.02679933442316</v>
          </cell>
        </row>
        <row r="431">
          <cell r="B431" t="str">
            <v>pi.035</v>
          </cell>
          <cell r="C431" t="str">
            <v>VIRUTA DE ACERO FINA 300 GR</v>
          </cell>
          <cell r="D431" t="str">
            <v>u</v>
          </cell>
          <cell r="E431">
            <v>30.537255272727279</v>
          </cell>
        </row>
        <row r="432">
          <cell r="B432" t="str">
            <v>pi.037</v>
          </cell>
          <cell r="C432" t="str">
            <v>PINCEL DE CERDA SERIE 331 N° 30</v>
          </cell>
          <cell r="D432" t="str">
            <v>u</v>
          </cell>
          <cell r="E432">
            <v>72.697888006151999</v>
          </cell>
        </row>
        <row r="433">
          <cell r="B433" t="str">
            <v>pi.038</v>
          </cell>
          <cell r="C433" t="str">
            <v>PINCEL DE CERDA SERIE 331 N° 40</v>
          </cell>
          <cell r="D433" t="str">
            <v>u</v>
          </cell>
          <cell r="E433">
            <v>90.210125863285754</v>
          </cell>
        </row>
        <row r="434">
          <cell r="B434" t="str">
            <v>pi.039</v>
          </cell>
          <cell r="C434" t="str">
            <v>PICO HEXAGONAL LLUVIA GRUESA P/ PULVERIZAR</v>
          </cell>
          <cell r="D434" t="str">
            <v>u</v>
          </cell>
          <cell r="E434">
            <v>70.340089771800962</v>
          </cell>
        </row>
        <row r="435">
          <cell r="B435" t="str">
            <v>pi.040</v>
          </cell>
          <cell r="C435" t="str">
            <v>CUERO GRANDE PARA PULVERIZADOR</v>
          </cell>
          <cell r="D435" t="str">
            <v>u</v>
          </cell>
          <cell r="E435">
            <v>37.010053199812248</v>
          </cell>
        </row>
        <row r="436">
          <cell r="B436" t="str">
            <v>pi.041</v>
          </cell>
          <cell r="C436" t="str">
            <v>LATEX PARA PILETAS</v>
          </cell>
          <cell r="D436" t="str">
            <v>l</v>
          </cell>
          <cell r="E436">
            <v>108.03344351885259</v>
          </cell>
        </row>
        <row r="437">
          <cell r="B437" t="str">
            <v>pi.042</v>
          </cell>
          <cell r="C437" t="str">
            <v>PINTURA AL LATEX - LATA 20 LTS, INTERIOR</v>
          </cell>
          <cell r="D437" t="str">
            <v>u</v>
          </cell>
          <cell r="E437">
            <v>1170.084817503873</v>
          </cell>
        </row>
        <row r="438">
          <cell r="B438" t="str">
            <v>pi.043</v>
          </cell>
          <cell r="C438" t="str">
            <v>PINTURA AL ACEITE 4LTS BLANCO SATINADO</v>
          </cell>
          <cell r="D438" t="str">
            <v>u</v>
          </cell>
          <cell r="E438">
            <v>542.18915656466424</v>
          </cell>
        </row>
        <row r="439">
          <cell r="B439" t="str">
            <v>pi.044</v>
          </cell>
          <cell r="C439" t="str">
            <v>PINTURA AL ACEITE 4LTS NEGRO SATINADO</v>
          </cell>
          <cell r="D439" t="str">
            <v>u</v>
          </cell>
          <cell r="E439">
            <v>517.49174034406019</v>
          </cell>
        </row>
        <row r="440">
          <cell r="B440" t="str">
            <v>pl.001</v>
          </cell>
          <cell r="C440" t="str">
            <v>PLACA DURLOCK 1.20MX2.40M  9,5MM</v>
          </cell>
          <cell r="D440" t="str">
            <v>u</v>
          </cell>
          <cell r="E440">
            <v>133.4382128280352</v>
          </cell>
        </row>
        <row r="441">
          <cell r="B441" t="str">
            <v>pl.002</v>
          </cell>
          <cell r="C441" t="str">
            <v>PLACA DURLOCK 1.20MX2.40M  12.50MM</v>
          </cell>
          <cell r="D441" t="str">
            <v>u</v>
          </cell>
          <cell r="E441">
            <v>104.51585269733951</v>
          </cell>
        </row>
        <row r="442">
          <cell r="B442" t="str">
            <v>pre.010</v>
          </cell>
          <cell r="C442" t="str">
            <v>POSTE INTERMEDIO X 3,05 M</v>
          </cell>
          <cell r="D442" t="str">
            <v>u</v>
          </cell>
          <cell r="E442">
            <v>237.19008264462809</v>
          </cell>
        </row>
        <row r="443">
          <cell r="B443" t="str">
            <v>pre.030</v>
          </cell>
          <cell r="C443" t="str">
            <v>POSTE ESQUINERO X 3,05 M</v>
          </cell>
          <cell r="D443" t="str">
            <v>u</v>
          </cell>
          <cell r="E443">
            <v>417.04225352112672</v>
          </cell>
        </row>
        <row r="444">
          <cell r="B444" t="str">
            <v>pre.040</v>
          </cell>
          <cell r="C444" t="str">
            <v>PILETA DE LAVAR H° PREMOLD. 70X55X30 S/ PATAS</v>
          </cell>
          <cell r="D444" t="str">
            <v>u</v>
          </cell>
          <cell r="E444">
            <v>496.20506727272732</v>
          </cell>
        </row>
        <row r="445">
          <cell r="B445" t="str">
            <v>pre.050</v>
          </cell>
          <cell r="C445" t="str">
            <v>CAMARA DE INSPEC. PREMOL. COMPL. 60X60X60</v>
          </cell>
          <cell r="D445" t="str">
            <v>u</v>
          </cell>
          <cell r="E445">
            <v>1334.1488600000002</v>
          </cell>
        </row>
        <row r="446">
          <cell r="B446" t="str">
            <v>pre.055</v>
          </cell>
          <cell r="C446" t="str">
            <v>CAMARA SEPTICA PREMOL. 540 LTS COMPLETA</v>
          </cell>
          <cell r="D446" t="str">
            <v>u</v>
          </cell>
          <cell r="E446">
            <v>2029.6489483636408</v>
          </cell>
        </row>
        <row r="447">
          <cell r="B447" t="str">
            <v>pre.100</v>
          </cell>
          <cell r="C447" t="str">
            <v>CAÑO DE Hº COMPRIMIDO DIÁM. 1M, LARGO UTIL 1,20M,PESO 1100KG/CAÑO</v>
          </cell>
          <cell r="D447" t="str">
            <v>u</v>
          </cell>
          <cell r="E447">
            <v>2740.9917355371904</v>
          </cell>
        </row>
        <row r="448">
          <cell r="B448" t="str">
            <v>ra.016</v>
          </cell>
          <cell r="C448" t="str">
            <v>CAÑO PEAD AGUA 20MM</v>
          </cell>
          <cell r="D448" t="str">
            <v>m</v>
          </cell>
          <cell r="E448">
            <v>11.916485623577969</v>
          </cell>
        </row>
        <row r="449">
          <cell r="B449" t="str">
            <v>ra.020</v>
          </cell>
          <cell r="C449" t="str">
            <v>CAÑO PEAD AGUA 63MM</v>
          </cell>
          <cell r="D449" t="str">
            <v>m</v>
          </cell>
          <cell r="E449">
            <v>49.896334581595347</v>
          </cell>
        </row>
        <row r="450">
          <cell r="B450" t="str">
            <v>ra.024</v>
          </cell>
          <cell r="C450" t="str">
            <v>CAÑO PEAD AGUA 75MM</v>
          </cell>
          <cell r="D450" t="str">
            <v>m</v>
          </cell>
          <cell r="E450">
            <v>83.074436599226829</v>
          </cell>
        </row>
        <row r="451">
          <cell r="B451" t="str">
            <v>ra.025</v>
          </cell>
          <cell r="C451" t="str">
            <v>CAÑO PEAD AGUA 90MM</v>
          </cell>
          <cell r="D451" t="str">
            <v>m</v>
          </cell>
          <cell r="E451">
            <v>121.07829954455821</v>
          </cell>
        </row>
        <row r="452">
          <cell r="B452" t="str">
            <v>ra.026</v>
          </cell>
          <cell r="C452" t="str">
            <v>CAÑO PEAD AGUA 110MM</v>
          </cell>
          <cell r="D452" t="str">
            <v>m</v>
          </cell>
          <cell r="E452">
            <v>177.46312900267228</v>
          </cell>
        </row>
        <row r="453">
          <cell r="B453" t="str">
            <v>ra.027</v>
          </cell>
          <cell r="C453" t="str">
            <v>CAÑO PEAD AGUA 160MM</v>
          </cell>
          <cell r="D453" t="str">
            <v>m</v>
          </cell>
          <cell r="E453">
            <v>174.28613998784641</v>
          </cell>
        </row>
        <row r="454">
          <cell r="B454" t="str">
            <v>ra.028</v>
          </cell>
          <cell r="C454" t="str">
            <v>CUPLA PEAD AGUA 63MM</v>
          </cell>
          <cell r="D454" t="str">
            <v>u</v>
          </cell>
          <cell r="E454">
            <v>96.791253118957101</v>
          </cell>
        </row>
        <row r="455">
          <cell r="B455" t="str">
            <v>ra.029</v>
          </cell>
          <cell r="C455" t="str">
            <v>CAÑO PEAD AGUA 225MM</v>
          </cell>
          <cell r="D455" t="str">
            <v>m</v>
          </cell>
          <cell r="E455">
            <v>249.00591041316443</v>
          </cell>
        </row>
        <row r="456">
          <cell r="B456" t="str">
            <v>ra.030</v>
          </cell>
          <cell r="C456" t="str">
            <v>CUPLA PEAD AGUA 75MM</v>
          </cell>
          <cell r="D456" t="str">
            <v>u</v>
          </cell>
          <cell r="E456">
            <v>145.89579879198374</v>
          </cell>
        </row>
        <row r="457">
          <cell r="B457" t="str">
            <v>ra.032</v>
          </cell>
          <cell r="C457" t="str">
            <v>TE NORMAL PEAD AGUA 63MM</v>
          </cell>
          <cell r="D457" t="str">
            <v>u</v>
          </cell>
          <cell r="E457">
            <v>385.14525118287855</v>
          </cell>
        </row>
        <row r="458">
          <cell r="B458" t="str">
            <v>ra.034</v>
          </cell>
          <cell r="C458" t="str">
            <v>VÁLVULA ESCLUSA DOBLE BRIDA H°D° 63MM</v>
          </cell>
          <cell r="D458" t="str">
            <v>u</v>
          </cell>
          <cell r="E458">
            <v>2940.4042385188391</v>
          </cell>
        </row>
        <row r="459">
          <cell r="B459" t="str">
            <v>ra.036</v>
          </cell>
          <cell r="C459" t="str">
            <v>ABRAZADERA DIÁMETRO 63MM CON RACORD DE 1/2"</v>
          </cell>
          <cell r="D459" t="str">
            <v>u</v>
          </cell>
          <cell r="E459">
            <v>294.03611583471042</v>
          </cell>
        </row>
        <row r="460">
          <cell r="B460" t="str">
            <v>ra.037</v>
          </cell>
          <cell r="C460" t="str">
            <v>ABRAZADERA DIÁM. 63MM CON RACORD DE 3/4"</v>
          </cell>
          <cell r="D460" t="str">
            <v>u</v>
          </cell>
          <cell r="E460">
            <v>294.03611583471042</v>
          </cell>
        </row>
        <row r="461">
          <cell r="B461" t="str">
            <v>ra.100</v>
          </cell>
          <cell r="C461" t="str">
            <v>TUBO PERFILADO HIDROPIPE DIÁM. 400</v>
          </cell>
          <cell r="D461" t="str">
            <v>m</v>
          </cell>
          <cell r="E461">
            <v>608.97316780244239</v>
          </cell>
        </row>
        <row r="462">
          <cell r="B462" t="str">
            <v>ra.101</v>
          </cell>
          <cell r="C462" t="str">
            <v>TUBO PERFILADO HIDROPIPE DIÁM. 520</v>
          </cell>
          <cell r="D462" t="str">
            <v>m</v>
          </cell>
          <cell r="E462">
            <v>655.98727243926453</v>
          </cell>
        </row>
        <row r="463">
          <cell r="B463" t="str">
            <v>ra.102</v>
          </cell>
          <cell r="C463" t="str">
            <v>TUBO PERFILADO HIDROPIPE DIÁM. 700</v>
          </cell>
          <cell r="D463" t="str">
            <v>m</v>
          </cell>
          <cell r="E463">
            <v>1119.7366453807351</v>
          </cell>
        </row>
        <row r="464">
          <cell r="B464" t="str">
            <v>ra.103</v>
          </cell>
          <cell r="C464" t="str">
            <v>TUBO PERFILADO HIDROPIPE DIÁM. 870</v>
          </cell>
          <cell r="D464" t="str">
            <v>m</v>
          </cell>
          <cell r="E464">
            <v>1374.16499129051</v>
          </cell>
        </row>
        <row r="465">
          <cell r="B465" t="str">
            <v>ra.104</v>
          </cell>
          <cell r="C465" t="str">
            <v>TUBO PERFILADO HIDROPIPE DIÁM. 1100</v>
          </cell>
          <cell r="D465" t="str">
            <v>m</v>
          </cell>
          <cell r="E465">
            <v>1694.7118834304567</v>
          </cell>
        </row>
        <row r="466">
          <cell r="B466" t="str">
            <v>ra.105</v>
          </cell>
          <cell r="C466" t="str">
            <v>TUBO PERFILADO HIDROPIPE DIÁM. 1250</v>
          </cell>
          <cell r="D466" t="str">
            <v>m</v>
          </cell>
          <cell r="E466">
            <v>2438.9328526299123</v>
          </cell>
        </row>
        <row r="467">
          <cell r="B467" t="str">
            <v>rc.010</v>
          </cell>
          <cell r="C467" t="str">
            <v>MARCO Y TAPA H°D° 85/90KG. SIST. ABISAGRADO</v>
          </cell>
          <cell r="D467" t="str">
            <v>u</v>
          </cell>
          <cell r="E467">
            <v>1450.2784005164583</v>
          </cell>
        </row>
        <row r="468">
          <cell r="B468" t="str">
            <v>rc.020</v>
          </cell>
          <cell r="C468" t="str">
            <v>CAÑO PVC CLOACAL JE 160MM</v>
          </cell>
          <cell r="D468" t="str">
            <v>m</v>
          </cell>
          <cell r="E468">
            <v>141.05500074933093</v>
          </cell>
        </row>
        <row r="469">
          <cell r="B469" t="str">
            <v>re.005</v>
          </cell>
          <cell r="C469" t="str">
            <v>CRUCETA DE H°A° MN 157 (2,20 M) C/GANCHOS</v>
          </cell>
          <cell r="D469" t="str">
            <v>u</v>
          </cell>
          <cell r="E469">
            <v>7593.481599147296</v>
          </cell>
        </row>
        <row r="470">
          <cell r="B470" t="str">
            <v>re.010</v>
          </cell>
          <cell r="C470" t="str">
            <v>CRUCETA DE Hº Aº SEPARADORA</v>
          </cell>
          <cell r="D470" t="str">
            <v>u</v>
          </cell>
          <cell r="E470">
            <v>7878.3359769576828</v>
          </cell>
        </row>
        <row r="471">
          <cell r="B471" t="str">
            <v>re.015</v>
          </cell>
          <cell r="C471" t="str">
            <v>COLUMNA DE Hº Aº Vº DE 10,50/1000/3</v>
          </cell>
          <cell r="D471" t="str">
            <v>u</v>
          </cell>
          <cell r="E471">
            <v>31247.39477964801</v>
          </cell>
        </row>
        <row r="472">
          <cell r="B472" t="str">
            <v>re.020</v>
          </cell>
          <cell r="C472" t="str">
            <v>COLUMNA DE HºAºVº DE 9,5/900/3</v>
          </cell>
          <cell r="D472" t="str">
            <v>u</v>
          </cell>
          <cell r="E472">
            <v>26871.11924220352</v>
          </cell>
        </row>
        <row r="473">
          <cell r="B473" t="str">
            <v>re.025</v>
          </cell>
          <cell r="C473" t="str">
            <v>POSTE DE EUCALIPTUS CREOSOTADO 11 M</v>
          </cell>
          <cell r="D473" t="str">
            <v>u</v>
          </cell>
          <cell r="E473">
            <v>613.63636363636374</v>
          </cell>
        </row>
        <row r="474">
          <cell r="B474" t="str">
            <v>re.026</v>
          </cell>
          <cell r="C474" t="str">
            <v>POSTE EUCALIPTUS P/REDES ELECT. DE BAJA TENSIÓN(7,5 M) S/NORMAS EDESA</v>
          </cell>
          <cell r="D474" t="str">
            <v>u</v>
          </cell>
          <cell r="E474">
            <v>356.21521335807063</v>
          </cell>
        </row>
        <row r="475">
          <cell r="B475" t="str">
            <v>re.030</v>
          </cell>
          <cell r="C475" t="str">
            <v xml:space="preserve">DESCARGADOR ÓXIDO DE ZINC CON DESLIGADOR </v>
          </cell>
          <cell r="D475" t="str">
            <v>u</v>
          </cell>
          <cell r="E475">
            <v>1665.0798836113072</v>
          </cell>
        </row>
        <row r="476">
          <cell r="B476" t="str">
            <v>re.035</v>
          </cell>
          <cell r="C476" t="str">
            <v>CABLE DE CU DESNUDO DE 50 MM² DE SECC.</v>
          </cell>
          <cell r="D476" t="str">
            <v>m</v>
          </cell>
          <cell r="E476">
            <v>191.81444378477246</v>
          </cell>
        </row>
        <row r="477">
          <cell r="B477" t="str">
            <v>re.040</v>
          </cell>
          <cell r="C477" t="str">
            <v>CONDUCTOR DESNUDO DE COBRE DE 16 MM²</v>
          </cell>
          <cell r="D477" t="str">
            <v>m</v>
          </cell>
          <cell r="E477">
            <v>54.131287007641497</v>
          </cell>
        </row>
        <row r="478">
          <cell r="B478" t="str">
            <v>re.043</v>
          </cell>
          <cell r="C478" t="str">
            <v>CABLE DE AL DESNUDO DE 50 MM² DE SECC.</v>
          </cell>
          <cell r="D478" t="str">
            <v>m</v>
          </cell>
          <cell r="E478">
            <v>28.926949508762501</v>
          </cell>
        </row>
        <row r="479">
          <cell r="B479" t="str">
            <v>re.045</v>
          </cell>
          <cell r="C479" t="str">
            <v>CONDUCTOR CU PREENSAMBLADO 3X95 + 1X50 M</v>
          </cell>
          <cell r="D479" t="str">
            <v>m</v>
          </cell>
          <cell r="E479">
            <v>174.07241877787646</v>
          </cell>
        </row>
        <row r="480">
          <cell r="B480" t="str">
            <v>re.050</v>
          </cell>
          <cell r="C480" t="str">
            <v>CONDUCTOR CU FORRADO 1 X 35 MM²</v>
          </cell>
          <cell r="D480" t="str">
            <v>m</v>
          </cell>
          <cell r="E480">
            <v>100.33102555619503</v>
          </cell>
        </row>
        <row r="481">
          <cell r="B481" t="str">
            <v>re.055</v>
          </cell>
          <cell r="C481" t="str">
            <v>CONDUCTOR PRERREUNIDO 4 X 10 MM²</v>
          </cell>
          <cell r="D481" t="str">
            <v>u</v>
          </cell>
          <cell r="E481">
            <v>124.73270136993195</v>
          </cell>
        </row>
        <row r="482">
          <cell r="B482" t="str">
            <v>re.060</v>
          </cell>
          <cell r="C482" t="str">
            <v>TRANSFORMADOR DE POTENCIA 13,2 KV, 315/0,4/0,231 KVA</v>
          </cell>
          <cell r="D482" t="str">
            <v>u</v>
          </cell>
          <cell r="E482">
            <v>188501.39590513112</v>
          </cell>
        </row>
        <row r="483">
          <cell r="B483" t="str">
            <v>re.065</v>
          </cell>
          <cell r="C483" t="str">
            <v>ARTEFACTO STRAND MB 70 CON SAP 250 W</v>
          </cell>
          <cell r="D483" t="str">
            <v>u</v>
          </cell>
          <cell r="E483">
            <v>4594.6958340067604</v>
          </cell>
        </row>
        <row r="484">
          <cell r="B484" t="str">
            <v>re.070</v>
          </cell>
          <cell r="C484" t="str">
            <v>AISLADOR ORGÁNICO 13,2/33KV</v>
          </cell>
          <cell r="D484" t="str">
            <v>u</v>
          </cell>
          <cell r="E484">
            <v>268.4986227515713</v>
          </cell>
        </row>
        <row r="485">
          <cell r="B485" t="str">
            <v>re.075</v>
          </cell>
          <cell r="C485" t="str">
            <v>SECCIONADOR FUSIBLE XS</v>
          </cell>
          <cell r="D485" t="str">
            <v>u</v>
          </cell>
          <cell r="E485">
            <v>2205.437249466514</v>
          </cell>
        </row>
        <row r="486">
          <cell r="B486" t="str">
            <v>re.080</v>
          </cell>
          <cell r="C486" t="str">
            <v>JABALINA TIPO COOPERWELD 1,50X3/4"</v>
          </cell>
          <cell r="D486" t="str">
            <v>u</v>
          </cell>
          <cell r="E486">
            <v>306.13999819011832</v>
          </cell>
        </row>
        <row r="487">
          <cell r="B487" t="str">
            <v>re.085</v>
          </cell>
          <cell r="C487" t="str">
            <v>CAJA DE DISTRIB POLYESTER CONJ. SECC. APR C/FUSIBLES SETA</v>
          </cell>
          <cell r="D487" t="str">
            <v>u</v>
          </cell>
          <cell r="E487">
            <v>235.95703882603152</v>
          </cell>
        </row>
        <row r="488">
          <cell r="B488" t="str">
            <v>re.090</v>
          </cell>
          <cell r="C488" t="str">
            <v>CAJAS DE DERIVACIÓN TRIFÁSICA RBT</v>
          </cell>
          <cell r="D488" t="str">
            <v>u</v>
          </cell>
          <cell r="E488">
            <v>3267.7623592859009</v>
          </cell>
        </row>
        <row r="489">
          <cell r="B489" t="str">
            <v>re.095</v>
          </cell>
          <cell r="C489" t="str">
            <v>GABINETE ESTANCO PVC 600X600X300 C/CERRAD. AºPº</v>
          </cell>
          <cell r="D489" t="str">
            <v>u</v>
          </cell>
          <cell r="E489">
            <v>3062.7385605762252</v>
          </cell>
        </row>
        <row r="490">
          <cell r="B490" t="str">
            <v>re.100</v>
          </cell>
          <cell r="C490" t="str">
            <v>JUEGO DE RETENSIÓN COMPLETO</v>
          </cell>
          <cell r="D490" t="str">
            <v>u</v>
          </cell>
          <cell r="E490">
            <v>1072.4240115767507</v>
          </cell>
        </row>
        <row r="491">
          <cell r="B491" t="str">
            <v>re.105</v>
          </cell>
          <cell r="C491" t="str">
            <v>JUEGO DE SUSPENSIÓN COMPLETO</v>
          </cell>
          <cell r="D491" t="str">
            <v>u</v>
          </cell>
          <cell r="E491">
            <v>1964.8527062512755</v>
          </cell>
        </row>
        <row r="492">
          <cell r="B492" t="str">
            <v>re.110</v>
          </cell>
          <cell r="C492" t="str">
            <v>MORSETO DE RETENSIÓN - GRAMPA PEINE</v>
          </cell>
          <cell r="D492" t="str">
            <v>gl</v>
          </cell>
          <cell r="E492">
            <v>20.65567658018109</v>
          </cell>
        </row>
        <row r="493">
          <cell r="B493" t="str">
            <v>re.115</v>
          </cell>
          <cell r="C493" t="str">
            <v>MORSA DE RETENCIÓN PKR 10</v>
          </cell>
          <cell r="D493" t="str">
            <v>u</v>
          </cell>
          <cell r="E493">
            <v>134.38340175106052</v>
          </cell>
        </row>
        <row r="494">
          <cell r="B494" t="str">
            <v>rg.004</v>
          </cell>
          <cell r="C494" t="str">
            <v>CUPLA E/F GAS PE80 50MM</v>
          </cell>
          <cell r="D494" t="str">
            <v>u</v>
          </cell>
          <cell r="E494">
            <v>110.32757517701985</v>
          </cell>
        </row>
        <row r="495">
          <cell r="B495" t="str">
            <v>rg.006</v>
          </cell>
          <cell r="C495" t="str">
            <v>CUPLA E/F GAS PE80 63MM</v>
          </cell>
          <cell r="D495" t="str">
            <v>u</v>
          </cell>
          <cell r="E495">
            <v>113.54099969673888</v>
          </cell>
        </row>
        <row r="496">
          <cell r="B496" t="str">
            <v>rg.008</v>
          </cell>
          <cell r="C496" t="str">
            <v xml:space="preserve">TUBO PEAD GAS 25MM 4BAR </v>
          </cell>
          <cell r="D496" t="str">
            <v>m</v>
          </cell>
          <cell r="E496">
            <v>12.936119012595386</v>
          </cell>
        </row>
        <row r="497">
          <cell r="B497" t="str">
            <v>rg.018</v>
          </cell>
          <cell r="C497" t="str">
            <v xml:space="preserve">TUBO PEAD GAS 50MM 4BAR </v>
          </cell>
          <cell r="D497" t="str">
            <v>m</v>
          </cell>
          <cell r="E497">
            <v>52.434805354978664</v>
          </cell>
        </row>
        <row r="498">
          <cell r="B498" t="str">
            <v>rg.020</v>
          </cell>
          <cell r="C498" t="str">
            <v xml:space="preserve">TUBO PEAD GAS 63MM 4BAR </v>
          </cell>
          <cell r="D498" t="str">
            <v>m</v>
          </cell>
          <cell r="E498">
            <v>82.355564459343796</v>
          </cell>
        </row>
        <row r="499">
          <cell r="B499" t="str">
            <v>rg.026</v>
          </cell>
          <cell r="C499" t="str">
            <v>TE NORMAL GAS E/F PE80 63MM</v>
          </cell>
          <cell r="D499" t="str">
            <v>u</v>
          </cell>
          <cell r="E499">
            <v>348.63330439334112</v>
          </cell>
        </row>
        <row r="500">
          <cell r="B500" t="str">
            <v>rg.028</v>
          </cell>
          <cell r="C500" t="str">
            <v>TOMA SERVICIO GAS E/F 63X25MM</v>
          </cell>
          <cell r="D500" t="str">
            <v>u</v>
          </cell>
          <cell r="E500">
            <v>222.19406696638174</v>
          </cell>
        </row>
        <row r="501">
          <cell r="B501" t="str">
            <v>rg.030</v>
          </cell>
          <cell r="C501" t="str">
            <v>TOMA SERVICIO GAS E/F 50X25MM</v>
          </cell>
          <cell r="D501" t="str">
            <v>u</v>
          </cell>
          <cell r="E501">
            <v>219.77343641646809</v>
          </cell>
        </row>
        <row r="502">
          <cell r="B502" t="str">
            <v>rv.010</v>
          </cell>
          <cell r="C502" t="str">
            <v>ADOQUINES PARA PAVIMENTO</v>
          </cell>
          <cell r="D502" t="str">
            <v>m2</v>
          </cell>
          <cell r="E502">
            <v>147.62607918828996</v>
          </cell>
        </row>
        <row r="503">
          <cell r="B503" t="str">
            <v>rv.016</v>
          </cell>
          <cell r="C503" t="str">
            <v>GAVION DE 4,00 X 1,00 X 1,00 MTS.</v>
          </cell>
          <cell r="D503" t="str">
            <v>u</v>
          </cell>
          <cell r="E503">
            <v>1894.2110266982584</v>
          </cell>
        </row>
        <row r="504">
          <cell r="B504" t="str">
            <v>rv.017</v>
          </cell>
          <cell r="C504" t="str">
            <v>GAVION DE 4,00 X 1,50 X 1,00 MTS.</v>
          </cell>
          <cell r="D504" t="str">
            <v>u</v>
          </cell>
          <cell r="E504">
            <v>2505.8724231429865</v>
          </cell>
        </row>
        <row r="505">
          <cell r="B505" t="str">
            <v>rv.018</v>
          </cell>
          <cell r="C505" t="str">
            <v>GAVION DE 4,00 X 2,00 X 1,00 MTS.</v>
          </cell>
          <cell r="D505" t="str">
            <v>u</v>
          </cell>
          <cell r="E505">
            <v>3026.7988042763427</v>
          </cell>
        </row>
        <row r="506">
          <cell r="B506" t="str">
            <v>rv.019</v>
          </cell>
          <cell r="C506" t="str">
            <v>COLCHONETAS DE 4,00 X 2,00 X 0,17 MTS.</v>
          </cell>
          <cell r="D506" t="str">
            <v>u</v>
          </cell>
          <cell r="E506">
            <v>1241.3954865261844</v>
          </cell>
        </row>
        <row r="507">
          <cell r="B507" t="str">
            <v>rv.020</v>
          </cell>
          <cell r="C507" t="str">
            <v>MALLA GEOTEXTIL 150 GRS./M2</v>
          </cell>
          <cell r="D507" t="str">
            <v>m2</v>
          </cell>
          <cell r="E507">
            <v>21.337462406447894</v>
          </cell>
        </row>
        <row r="508">
          <cell r="B508" t="str">
            <v>rv.021</v>
          </cell>
          <cell r="C508" t="str">
            <v>DEFENSA METÁLICA  E=3,2MM X7,62M</v>
          </cell>
          <cell r="D508" t="str">
            <v>u</v>
          </cell>
          <cell r="E508">
            <v>3111.365518104325</v>
          </cell>
        </row>
        <row r="509">
          <cell r="B509" t="str">
            <v>rv.022</v>
          </cell>
          <cell r="C509" t="str">
            <v>POSTE METÁLICO ALTURA 1500 MM PERFIL 190X80X4,75 MM</v>
          </cell>
          <cell r="D509" t="str">
            <v>u</v>
          </cell>
          <cell r="E509">
            <v>698.61810526315799</v>
          </cell>
        </row>
        <row r="510">
          <cell r="B510" t="str">
            <v>rv.024</v>
          </cell>
          <cell r="C510" t="str">
            <v>ALAS TERMINALES</v>
          </cell>
          <cell r="D510" t="str">
            <v>u</v>
          </cell>
          <cell r="E510">
            <v>464.34736842105264</v>
          </cell>
        </row>
        <row r="511">
          <cell r="B511" t="str">
            <v>rv.025</v>
          </cell>
          <cell r="C511" t="str">
            <v>EMULSIÓN LENTA 1 (CRL – 1)</v>
          </cell>
          <cell r="D511" t="str">
            <v>tn</v>
          </cell>
          <cell r="E511">
            <v>9839.8313012376238</v>
          </cell>
        </row>
        <row r="512">
          <cell r="B512" t="str">
            <v>rv.026</v>
          </cell>
          <cell r="C512" t="str">
            <v>EMULSIÓN RÁPIDA 1 (CRR – 1)</v>
          </cell>
          <cell r="D512" t="str">
            <v>tn</v>
          </cell>
          <cell r="E512">
            <v>7816.7391750000015</v>
          </cell>
        </row>
        <row r="513">
          <cell r="B513" t="str">
            <v>rv.027</v>
          </cell>
          <cell r="C513" t="str">
            <v>FUEL-OIL</v>
          </cell>
          <cell r="D513" t="str">
            <v>tn</v>
          </cell>
          <cell r="E513">
            <v>6417.3691187758523</v>
          </cell>
        </row>
        <row r="514">
          <cell r="B514" t="str">
            <v>rv.028</v>
          </cell>
          <cell r="C514" t="str">
            <v>C.A. (50-60)</v>
          </cell>
          <cell r="D514" t="str">
            <v>tn</v>
          </cell>
          <cell r="E514">
            <v>9085.9853943413182</v>
          </cell>
        </row>
        <row r="515">
          <cell r="B515" t="str">
            <v>rv.029</v>
          </cell>
          <cell r="C515" t="str">
            <v>JUNTA DE DILATACIÓN</v>
          </cell>
          <cell r="D515" t="str">
            <v>m</v>
          </cell>
          <cell r="E515">
            <v>10585.28635656667</v>
          </cell>
        </row>
        <row r="516">
          <cell r="B516" t="str">
            <v>rv.030</v>
          </cell>
          <cell r="C516" t="str">
            <v>APOYO DE NEOPRENE</v>
          </cell>
          <cell r="D516" t="str">
            <v>cm3</v>
          </cell>
          <cell r="E516">
            <v>0.46449477047039622</v>
          </cell>
        </row>
        <row r="517">
          <cell r="B517" t="str">
            <v>rv.031</v>
          </cell>
          <cell r="C517" t="str">
            <v>MATERIAL TERMOSPLASTICO (SUBCONTRATO)</v>
          </cell>
          <cell r="D517" t="str">
            <v>m2</v>
          </cell>
          <cell r="E517">
            <v>146.1301627745616</v>
          </cell>
        </row>
        <row r="518">
          <cell r="B518" t="str">
            <v>rv.032</v>
          </cell>
          <cell r="C518" t="str">
            <v>DILUIDO MEDIO 1 (EM – 1) Y RÁPIDO 1 (ER – 1)</v>
          </cell>
          <cell r="D518" t="str">
            <v>tn</v>
          </cell>
          <cell r="E518">
            <v>12584.778755296142</v>
          </cell>
        </row>
        <row r="519">
          <cell r="B519" t="str">
            <v>rv.033</v>
          </cell>
          <cell r="C519" t="str">
            <v>PORTICO DE SEÑAL AÉREA DNV 130 K 16 M. LUZ</v>
          </cell>
          <cell r="D519" t="str">
            <v>u</v>
          </cell>
          <cell r="E519">
            <v>140781.06446147012</v>
          </cell>
        </row>
        <row r="520">
          <cell r="B520" t="str">
            <v>rv.034</v>
          </cell>
          <cell r="C520" t="str">
            <v xml:space="preserve">COLUMNA DE BRAZO TIPO DNV 130 K </v>
          </cell>
          <cell r="D520" t="str">
            <v>u</v>
          </cell>
          <cell r="E520">
            <v>48844.719460833439</v>
          </cell>
        </row>
        <row r="521">
          <cell r="B521" t="str">
            <v>rv.035</v>
          </cell>
          <cell r="C521" t="str">
            <v>CARTELES REFLECTIVOS 2,10X1,20M</v>
          </cell>
          <cell r="D521" t="str">
            <v>m2</v>
          </cell>
          <cell r="E521">
            <v>5334.2872132429202</v>
          </cell>
        </row>
        <row r="522">
          <cell r="B522" t="str">
            <v>rv.036</v>
          </cell>
          <cell r="C522" t="str">
            <v>EQUIPO P/LABORATORIO Y OFICINA</v>
          </cell>
          <cell r="D522" t="str">
            <v>gl</v>
          </cell>
          <cell r="E522">
            <v>174568.95949370056</v>
          </cell>
        </row>
        <row r="523">
          <cell r="B523" t="str">
            <v>rv.037</v>
          </cell>
          <cell r="C523" t="str">
            <v>AGREGADO ZARAND. PÉTREO FINO VIAL</v>
          </cell>
          <cell r="D523" t="str">
            <v>m3</v>
          </cell>
          <cell r="E523">
            <v>393.48043401862708</v>
          </cell>
        </row>
        <row r="524">
          <cell r="B524" t="str">
            <v>rv.038</v>
          </cell>
          <cell r="C524" t="str">
            <v>AGREGADO ZARAND. PÉTREO TRITURADO  VIAL</v>
          </cell>
          <cell r="D524" t="str">
            <v>m3</v>
          </cell>
          <cell r="E524">
            <v>442.3193930315806</v>
          </cell>
        </row>
        <row r="525">
          <cell r="B525" t="str">
            <v>rv.039</v>
          </cell>
          <cell r="C525" t="str">
            <v xml:space="preserve">MATERIAL TERMOSPLASTICO </v>
          </cell>
          <cell r="D525" t="str">
            <v>kg</v>
          </cell>
          <cell r="E525">
            <v>33.839098329195522</v>
          </cell>
        </row>
        <row r="526">
          <cell r="B526" t="str">
            <v>rv.040</v>
          </cell>
          <cell r="C526" t="str">
            <v>ADOQUIN 10X10 ESF.4/7 COLOR GRIS O MIXTO (110KG POR M2)</v>
          </cell>
          <cell r="D526" t="str">
            <v>m2</v>
          </cell>
          <cell r="E526">
            <v>183.06950010012542</v>
          </cell>
        </row>
        <row r="527">
          <cell r="B527" t="str">
            <v>sa.001</v>
          </cell>
          <cell r="C527" t="str">
            <v>RAMAL Y PVC 0.110X0.110</v>
          </cell>
          <cell r="D527" t="str">
            <v>u</v>
          </cell>
          <cell r="E527">
            <v>111.76840045948643</v>
          </cell>
        </row>
        <row r="528">
          <cell r="B528" t="str">
            <v>sa.002</v>
          </cell>
          <cell r="C528" t="str">
            <v>CURVA PVC 45° 110</v>
          </cell>
          <cell r="D528" t="str">
            <v>u</v>
          </cell>
          <cell r="E528">
            <v>89.071585271884999</v>
          </cell>
        </row>
        <row r="529">
          <cell r="B529" t="str">
            <v>sa.003</v>
          </cell>
          <cell r="C529" t="str">
            <v>SOPAPA PVC DIAMETRO 50 MM RECTA CROMADA</v>
          </cell>
          <cell r="D529" t="str">
            <v>u</v>
          </cell>
          <cell r="E529">
            <v>47.947536000000007</v>
          </cell>
        </row>
        <row r="530">
          <cell r="B530" t="str">
            <v>sa.004</v>
          </cell>
          <cell r="C530" t="str">
            <v>SOPAPA PVC DIAMETRO 40 MM P/DUCHA</v>
          </cell>
          <cell r="D530" t="str">
            <v>u</v>
          </cell>
          <cell r="E530">
            <v>47.947536000000007</v>
          </cell>
        </row>
        <row r="531">
          <cell r="B531" t="str">
            <v>sa.005</v>
          </cell>
          <cell r="C531" t="str">
            <v>CURVA PVC 90° 110 MM</v>
          </cell>
          <cell r="D531" t="str">
            <v>u</v>
          </cell>
          <cell r="E531">
            <v>81.751374943519522</v>
          </cell>
        </row>
        <row r="532">
          <cell r="B532" t="str">
            <v>sa.006</v>
          </cell>
          <cell r="C532" t="str">
            <v>RAMAL T PVC 110X110</v>
          </cell>
          <cell r="D532" t="str">
            <v>u</v>
          </cell>
          <cell r="E532">
            <v>88.496773025187139</v>
          </cell>
        </row>
        <row r="533">
          <cell r="B533" t="str">
            <v>sa.007</v>
          </cell>
          <cell r="C533" t="str">
            <v>CURVA PVC 45° DIAM. 50 MM</v>
          </cell>
          <cell r="D533" t="str">
            <v>u</v>
          </cell>
          <cell r="E533">
            <v>22.645625332760712</v>
          </cell>
        </row>
        <row r="534">
          <cell r="B534" t="str">
            <v>sa.008</v>
          </cell>
          <cell r="C534" t="str">
            <v>CODO PVC A 90° DIAM. 50 MM</v>
          </cell>
          <cell r="D534" t="str">
            <v>u</v>
          </cell>
          <cell r="E534">
            <v>23.109340447741943</v>
          </cell>
        </row>
        <row r="535">
          <cell r="B535" t="str">
            <v>sa.009</v>
          </cell>
          <cell r="C535" t="str">
            <v>CODO PVC A 90° DIAM. 40 MM</v>
          </cell>
          <cell r="D535" t="str">
            <v>u</v>
          </cell>
          <cell r="E535">
            <v>13.950194136881898</v>
          </cell>
        </row>
        <row r="536">
          <cell r="B536" t="str">
            <v>sa.010</v>
          </cell>
          <cell r="C536" t="str">
            <v>CODO PVC A 45° DIAM. 40 MM</v>
          </cell>
          <cell r="D536" t="str">
            <v>u</v>
          </cell>
          <cell r="E536">
            <v>16.718113252862466</v>
          </cell>
        </row>
        <row r="537">
          <cell r="B537" t="str">
            <v>sa.011</v>
          </cell>
          <cell r="C537" t="str">
            <v>CODO PVC A 90° 2.2 DIAM. 100 MM</v>
          </cell>
          <cell r="D537" t="str">
            <v>u</v>
          </cell>
          <cell r="E537">
            <v>23.835534017291067</v>
          </cell>
        </row>
        <row r="538">
          <cell r="B538" t="str">
            <v>sa.012</v>
          </cell>
          <cell r="C538" t="str">
            <v>SOMBRERETE PVC DIAM. 100 MM</v>
          </cell>
          <cell r="D538" t="str">
            <v>u</v>
          </cell>
          <cell r="E538">
            <v>36.331211852999054</v>
          </cell>
        </row>
        <row r="539">
          <cell r="B539" t="str">
            <v>sa.014</v>
          </cell>
          <cell r="C539" t="str">
            <v>BOCA ACCESO PVC P/COCINA</v>
          </cell>
          <cell r="D539" t="str">
            <v>u</v>
          </cell>
          <cell r="E539">
            <v>71.259768595041322</v>
          </cell>
        </row>
        <row r="540">
          <cell r="B540" t="str">
            <v>sa.015</v>
          </cell>
          <cell r="C540" t="str">
            <v>BACHA SIMPLE ACERO INOX. 52 X 32X18</v>
          </cell>
          <cell r="D540" t="str">
            <v>u</v>
          </cell>
          <cell r="E540">
            <v>830.54117750938281</v>
          </cell>
        </row>
        <row r="541">
          <cell r="B541" t="str">
            <v>sa.016</v>
          </cell>
          <cell r="C541" t="str">
            <v>DEPOSITO P/MINGITORIO PVC 12 LTS</v>
          </cell>
          <cell r="D541" t="str">
            <v>u</v>
          </cell>
          <cell r="E541">
            <v>303.88926008318094</v>
          </cell>
        </row>
        <row r="542">
          <cell r="B542" t="str">
            <v>sa.017</v>
          </cell>
          <cell r="C542" t="str">
            <v>MINGITORIO LOSA BLANCO</v>
          </cell>
          <cell r="D542" t="str">
            <v>u</v>
          </cell>
          <cell r="E542">
            <v>812.26762411607865</v>
          </cell>
        </row>
        <row r="543">
          <cell r="B543" t="str">
            <v>sa.018</v>
          </cell>
          <cell r="C543" t="str">
            <v xml:space="preserve">BIDET LOSA </v>
          </cell>
          <cell r="D543" t="str">
            <v>u</v>
          </cell>
          <cell r="E543">
            <v>923.63565658000016</v>
          </cell>
        </row>
        <row r="544">
          <cell r="B544" t="str">
            <v>sa.019</v>
          </cell>
          <cell r="C544" t="str">
            <v>LAVATORIO 3 AGUJEROS MEDIANO DE COLGAR</v>
          </cell>
          <cell r="D544" t="str">
            <v>u</v>
          </cell>
          <cell r="E544">
            <v>713.36839331578324</v>
          </cell>
        </row>
        <row r="545">
          <cell r="B545" t="str">
            <v>sa.020</v>
          </cell>
          <cell r="C545" t="str">
            <v>INODORO SIFÓNICO LOSA</v>
          </cell>
          <cell r="D545" t="str">
            <v>u</v>
          </cell>
          <cell r="E545">
            <v>1067.2481051663688</v>
          </cell>
        </row>
        <row r="546">
          <cell r="B546" t="str">
            <v>sa.021</v>
          </cell>
          <cell r="C546" t="str">
            <v>MOCHILA LOSA C/ CODO</v>
          </cell>
          <cell r="D546" t="str">
            <v>u</v>
          </cell>
          <cell r="E546">
            <v>1081.6989130909092</v>
          </cell>
        </row>
        <row r="547">
          <cell r="B547" t="str">
            <v>sa.022</v>
          </cell>
          <cell r="C547" t="str">
            <v>ASIENTO P/INODORO PVC</v>
          </cell>
          <cell r="D547" t="str">
            <v>u</v>
          </cell>
          <cell r="E547">
            <v>118.83828415996182</v>
          </cell>
        </row>
        <row r="548">
          <cell r="B548" t="str">
            <v>sa.025</v>
          </cell>
          <cell r="C548" t="str">
            <v>PORTARROLLO LOSA EMBUTIR BLANCO</v>
          </cell>
          <cell r="D548" t="str">
            <v>u</v>
          </cell>
          <cell r="E548">
            <v>137.45913466115704</v>
          </cell>
        </row>
        <row r="549">
          <cell r="B549" t="str">
            <v>sa.026</v>
          </cell>
          <cell r="C549" t="str">
            <v>JABONERA 7,5X15 EMBUTIR BLANCA</v>
          </cell>
          <cell r="D549" t="str">
            <v>u</v>
          </cell>
          <cell r="E549">
            <v>85.237031791661565</v>
          </cell>
        </row>
        <row r="550">
          <cell r="B550" t="str">
            <v>sa.027</v>
          </cell>
          <cell r="C550" t="str">
            <v>JABONERA 15X15 EMBUTIR BLANCA</v>
          </cell>
          <cell r="D550" t="str">
            <v>u</v>
          </cell>
          <cell r="E550">
            <v>136.89583893812312</v>
          </cell>
        </row>
        <row r="551">
          <cell r="B551" t="str">
            <v>sa.028</v>
          </cell>
          <cell r="C551" t="str">
            <v>JABONERA 15X15 C/AGARRADERA EMB. BLANCA</v>
          </cell>
          <cell r="D551" t="str">
            <v>u</v>
          </cell>
          <cell r="E551">
            <v>158.32963322314055</v>
          </cell>
        </row>
        <row r="552">
          <cell r="B552" t="str">
            <v>sa.029</v>
          </cell>
          <cell r="C552" t="str">
            <v>TOALLERO INTEGRAL EMBUTIR</v>
          </cell>
          <cell r="D552" t="str">
            <v>u</v>
          </cell>
          <cell r="E552">
            <v>108.80380600000002</v>
          </cell>
        </row>
        <row r="553">
          <cell r="B553" t="str">
            <v>sa.030</v>
          </cell>
          <cell r="C553" t="str">
            <v>PERCHERO SIMPLE EMBUTIR</v>
          </cell>
          <cell r="D553" t="str">
            <v>u</v>
          </cell>
          <cell r="E553">
            <v>34.303543917355377</v>
          </cell>
        </row>
        <row r="554">
          <cell r="B554" t="str">
            <v>sa.031</v>
          </cell>
          <cell r="C554" t="str">
            <v>REDUCCION PVC 3.2 63 X 50 MM</v>
          </cell>
          <cell r="D554" t="str">
            <v>u</v>
          </cell>
          <cell r="E554">
            <v>13.366080000000004</v>
          </cell>
        </row>
        <row r="555">
          <cell r="B555" t="str">
            <v>sa.059</v>
          </cell>
          <cell r="C555" t="str">
            <v>ADHESIVO P/CAÑERIA DE PVC</v>
          </cell>
          <cell r="D555" t="str">
            <v>l</v>
          </cell>
          <cell r="E555">
            <v>178.5285552214547</v>
          </cell>
        </row>
        <row r="556">
          <cell r="B556" t="str">
            <v>sa.060</v>
          </cell>
          <cell r="C556" t="str">
            <v>CAÑO POLIETILENO K10 13 MM</v>
          </cell>
          <cell r="D556" t="str">
            <v>m</v>
          </cell>
          <cell r="E556">
            <v>8.1922698000000018</v>
          </cell>
        </row>
        <row r="557">
          <cell r="B557" t="str">
            <v>sa.061</v>
          </cell>
          <cell r="C557" t="str">
            <v>CAÑO POLIETILENO K10 19 MM</v>
          </cell>
          <cell r="D557" t="str">
            <v>m</v>
          </cell>
          <cell r="E557">
            <v>14.002479612000002</v>
          </cell>
        </row>
        <row r="558">
          <cell r="B558" t="str">
            <v>sa.070</v>
          </cell>
          <cell r="C558" t="str">
            <v>CAÑO H-3 TRICAPA 13 MM</v>
          </cell>
          <cell r="D558" t="str">
            <v>m</v>
          </cell>
          <cell r="E558">
            <v>22.649677030919417</v>
          </cell>
        </row>
        <row r="559">
          <cell r="B559" t="str">
            <v>sa.071</v>
          </cell>
          <cell r="C559" t="str">
            <v>CAÑO H-3 TRICAPA 19 MM</v>
          </cell>
          <cell r="D559" t="str">
            <v>m</v>
          </cell>
          <cell r="E559">
            <v>26.943804608000004</v>
          </cell>
        </row>
        <row r="560">
          <cell r="B560" t="str">
            <v>sa.086</v>
          </cell>
          <cell r="C560" t="str">
            <v>CAÑO PVC 2.2 P/VENTIL. DIAM. 100MM X 3M</v>
          </cell>
          <cell r="D560" t="str">
            <v>m</v>
          </cell>
          <cell r="E560">
            <v>74.010299604522046</v>
          </cell>
        </row>
        <row r="561">
          <cell r="B561" t="str">
            <v>sa.087</v>
          </cell>
          <cell r="C561" t="str">
            <v>CAÑO PVC 3.2 P/DESAGUE CLOACAL 0.040 X 4 M.</v>
          </cell>
          <cell r="D561" t="str">
            <v>m</v>
          </cell>
          <cell r="E561">
            <v>61.199032567279204</v>
          </cell>
        </row>
        <row r="562">
          <cell r="B562" t="str">
            <v>sa.088</v>
          </cell>
          <cell r="C562" t="str">
            <v>CAÑO PVC 3.2 P/DESAGUE CLOACAL 0.050 X 4 M.</v>
          </cell>
          <cell r="D562" t="str">
            <v>m</v>
          </cell>
          <cell r="E562">
            <v>73.772699355813998</v>
          </cell>
        </row>
        <row r="563">
          <cell r="B563" t="str">
            <v>sa.089</v>
          </cell>
          <cell r="C563" t="str">
            <v>CAÑO PVC 3.2 P/DESAGUE CLOACAL 0.060 X 4 M.</v>
          </cell>
          <cell r="D563" t="str">
            <v>m</v>
          </cell>
          <cell r="E563">
            <v>75.273239800502239</v>
          </cell>
        </row>
        <row r="564">
          <cell r="B564" t="str">
            <v>sa.090</v>
          </cell>
          <cell r="C564" t="str">
            <v>CAÑO PVC 3.2 P/DESAGUE CLOACAL 0.110 X 4 M.</v>
          </cell>
          <cell r="D564" t="str">
            <v>m</v>
          </cell>
          <cell r="E564">
            <v>107.17798220981061</v>
          </cell>
        </row>
        <row r="565">
          <cell r="B565" t="str">
            <v>sa.107</v>
          </cell>
          <cell r="C565" t="str">
            <v>CODO IPS 13 MM</v>
          </cell>
          <cell r="D565" t="str">
            <v>u</v>
          </cell>
          <cell r="E565">
            <v>2.8067349630084419</v>
          </cell>
        </row>
        <row r="566">
          <cell r="B566" t="str">
            <v>sa.108</v>
          </cell>
          <cell r="C566" t="str">
            <v>CODO IPS 19 MM</v>
          </cell>
          <cell r="D566" t="str">
            <v>u</v>
          </cell>
          <cell r="E566">
            <v>5.1005417959893089</v>
          </cell>
        </row>
        <row r="567">
          <cell r="B567" t="str">
            <v>sa.109</v>
          </cell>
          <cell r="C567" t="str">
            <v>CODO IPS 25 MM</v>
          </cell>
          <cell r="D567" t="str">
            <v>u</v>
          </cell>
          <cell r="E567">
            <v>9.3143992105125619</v>
          </cell>
        </row>
        <row r="568">
          <cell r="B568" t="str">
            <v>sa.111</v>
          </cell>
          <cell r="C568" t="str">
            <v>CODO H°G° 19 MM</v>
          </cell>
          <cell r="D568" t="str">
            <v>u</v>
          </cell>
          <cell r="E568">
            <v>15.638215109150368</v>
          </cell>
        </row>
        <row r="569">
          <cell r="B569" t="str">
            <v>sa.112</v>
          </cell>
          <cell r="C569" t="str">
            <v>RAMAL Y PVC CLOACAL D=160X110MM</v>
          </cell>
          <cell r="D569" t="str">
            <v>u</v>
          </cell>
          <cell r="E569">
            <v>360.63875911136694</v>
          </cell>
        </row>
        <row r="570">
          <cell r="B570" t="str">
            <v>sa.139</v>
          </cell>
          <cell r="C570" t="str">
            <v>GRAMPA SUJECCION LAVATORIO</v>
          </cell>
          <cell r="D570" t="str">
            <v>u</v>
          </cell>
          <cell r="E570">
            <v>8.2559678072302987</v>
          </cell>
        </row>
        <row r="571">
          <cell r="B571" t="str">
            <v>sa.140</v>
          </cell>
          <cell r="C571" t="str">
            <v>TORNILLO BRONCE P/INODORO</v>
          </cell>
          <cell r="D571" t="str">
            <v>u</v>
          </cell>
          <cell r="E571">
            <v>63.085739748701016</v>
          </cell>
        </row>
        <row r="572">
          <cell r="B572" t="str">
            <v>sa.145</v>
          </cell>
          <cell r="C572" t="str">
            <v>TAPA CIEGA BOCA ACCESO COCINA BCE.</v>
          </cell>
          <cell r="D572" t="str">
            <v>u</v>
          </cell>
          <cell r="E572">
            <v>59.531192617484884</v>
          </cell>
        </row>
        <row r="573">
          <cell r="B573" t="str">
            <v>sa.150</v>
          </cell>
          <cell r="C573" t="str">
            <v>REJILLA BRONCE 15X15 C/MARCO</v>
          </cell>
          <cell r="D573" t="str">
            <v>u</v>
          </cell>
          <cell r="E573">
            <v>191.64187525986375</v>
          </cell>
        </row>
        <row r="574">
          <cell r="B574" t="str">
            <v>sa.169</v>
          </cell>
          <cell r="C574" t="str">
            <v>PILETA DE PATIO PVC 5 ENTRADAS</v>
          </cell>
          <cell r="D574" t="str">
            <v>u</v>
          </cell>
          <cell r="E574">
            <v>105.56952000000001</v>
          </cell>
        </row>
        <row r="575">
          <cell r="B575" t="str">
            <v>sa.190</v>
          </cell>
          <cell r="C575" t="str">
            <v>UNION DOBLE CONICA IPS 3/4"</v>
          </cell>
          <cell r="D575" t="str">
            <v>u</v>
          </cell>
          <cell r="E575">
            <v>13.08674796278102</v>
          </cell>
        </row>
        <row r="576">
          <cell r="B576" t="str">
            <v>sa.194</v>
          </cell>
          <cell r="C576" t="str">
            <v xml:space="preserve">TAPON MACHO IPS 1/2"            </v>
          </cell>
          <cell r="D576" t="str">
            <v>u</v>
          </cell>
          <cell r="E576">
            <v>2.1010977844321093</v>
          </cell>
        </row>
        <row r="577">
          <cell r="B577" t="str">
            <v>sa.195</v>
          </cell>
          <cell r="C577" t="str">
            <v xml:space="preserve">TAPON MACHO IPS 3/4 "  </v>
          </cell>
          <cell r="D577" t="str">
            <v>u</v>
          </cell>
          <cell r="E577">
            <v>2.4379329673623689</v>
          </cell>
        </row>
        <row r="578">
          <cell r="B578" t="str">
            <v>sa.200</v>
          </cell>
          <cell r="C578" t="str">
            <v>TEE IPS 19 MM</v>
          </cell>
          <cell r="D578" t="str">
            <v>u</v>
          </cell>
          <cell r="E578">
            <v>9.4101616369242276</v>
          </cell>
        </row>
        <row r="579">
          <cell r="B579" t="str">
            <v>sa.201</v>
          </cell>
          <cell r="C579" t="str">
            <v>TEE IPS 13 MM</v>
          </cell>
          <cell r="D579" t="str">
            <v>u</v>
          </cell>
          <cell r="E579">
            <v>6.332624497804356</v>
          </cell>
        </row>
        <row r="580">
          <cell r="B580" t="str">
            <v>sa.202</v>
          </cell>
          <cell r="C580" t="str">
            <v>TEE IPS 25 MM</v>
          </cell>
          <cell r="D580" t="str">
            <v>u</v>
          </cell>
          <cell r="E580">
            <v>18.997797010241559</v>
          </cell>
        </row>
        <row r="581">
          <cell r="B581" t="str">
            <v>sa.205</v>
          </cell>
          <cell r="C581" t="str">
            <v>KIT MEDIDOR AGUA APROB. ASSA</v>
          </cell>
          <cell r="D581" t="str">
            <v>u</v>
          </cell>
          <cell r="E581">
            <v>596.32667640000011</v>
          </cell>
        </row>
        <row r="582">
          <cell r="B582" t="str">
            <v>sa.210</v>
          </cell>
          <cell r="C582" t="str">
            <v>GABINETE P/MEDIDOR AGUA APROBADO ASSA</v>
          </cell>
          <cell r="D582" t="str">
            <v>u</v>
          </cell>
          <cell r="E582">
            <v>261.78103448275863</v>
          </cell>
        </row>
        <row r="583">
          <cell r="B583" t="str">
            <v>sa.220</v>
          </cell>
          <cell r="C583" t="str">
            <v>CAÑO H-3 TRICAPA 25 MM</v>
          </cell>
          <cell r="D583" t="str">
            <v>m</v>
          </cell>
          <cell r="E583">
            <v>50.696547705654282</v>
          </cell>
        </row>
        <row r="584">
          <cell r="B584" t="str">
            <v>sa.221</v>
          </cell>
          <cell r="C584" t="str">
            <v>SELLADOR P/ROSCA X 125 CM3</v>
          </cell>
          <cell r="D584" t="str">
            <v>u</v>
          </cell>
          <cell r="E584">
            <v>55.590592922777496</v>
          </cell>
        </row>
        <row r="585">
          <cell r="B585" t="str">
            <v>sa.223</v>
          </cell>
          <cell r="C585" t="str">
            <v>MEDIDOR DE AGUA</v>
          </cell>
          <cell r="D585" t="str">
            <v>u</v>
          </cell>
          <cell r="E585">
            <v>927.97760693590806</v>
          </cell>
        </row>
        <row r="586">
          <cell r="B586" t="str">
            <v>sa.235</v>
          </cell>
          <cell r="C586" t="str">
            <v>CHICOTE FLEXIBLE PVC 35 CM</v>
          </cell>
          <cell r="D586" t="str">
            <v>u</v>
          </cell>
          <cell r="E586">
            <v>22.998205466735435</v>
          </cell>
        </row>
        <row r="587">
          <cell r="B587" t="str">
            <v>sa.236</v>
          </cell>
          <cell r="C587" t="str">
            <v>JUEGO LAVATORIO C/PICO MEZCLADOR CR.Y</v>
          </cell>
          <cell r="D587" t="str">
            <v>u</v>
          </cell>
          <cell r="E587">
            <v>1120.7742194220696</v>
          </cell>
        </row>
        <row r="588">
          <cell r="B588" t="str">
            <v>sa.237</v>
          </cell>
          <cell r="C588" t="str">
            <v>JUEGO BIDET CR. Y</v>
          </cell>
          <cell r="D588" t="str">
            <v>u</v>
          </cell>
          <cell r="E588">
            <v>1127.5653465242776</v>
          </cell>
        </row>
        <row r="589">
          <cell r="B589" t="str">
            <v>sa.238</v>
          </cell>
          <cell r="C589" t="str">
            <v>JUEGO COCINA PICO MOVIL EMBUTIR/MESADA CRY</v>
          </cell>
          <cell r="D589" t="str">
            <v>u</v>
          </cell>
          <cell r="E589">
            <v>981.1979382914559</v>
          </cell>
        </row>
        <row r="590">
          <cell r="B590" t="str">
            <v>sa.239</v>
          </cell>
          <cell r="C590" t="str">
            <v>JUEGO LLAVE Y FLOR P/DUCHA CROMADA</v>
          </cell>
          <cell r="D590" t="str">
            <v>u</v>
          </cell>
          <cell r="E590">
            <v>1862.223858927071</v>
          </cell>
        </row>
        <row r="591">
          <cell r="B591" t="str">
            <v>sa.243</v>
          </cell>
          <cell r="C591" t="str">
            <v>LLAVE DE PASO DE BRONCE 0.013</v>
          </cell>
          <cell r="D591" t="str">
            <v>u</v>
          </cell>
          <cell r="E591">
            <v>124.69088178193887</v>
          </cell>
        </row>
        <row r="592">
          <cell r="B592" t="str">
            <v>sa.244</v>
          </cell>
          <cell r="C592" t="str">
            <v>LLAVE DE PASO DE BRONCE 0.019</v>
          </cell>
          <cell r="D592" t="str">
            <v>u</v>
          </cell>
          <cell r="E592">
            <v>139.32898428000001</v>
          </cell>
        </row>
        <row r="593">
          <cell r="B593" t="str">
            <v>sa.247</v>
          </cell>
          <cell r="C593" t="str">
            <v>LLAVE ESCLUSA BRONCE 0.019</v>
          </cell>
          <cell r="D593" t="str">
            <v>u</v>
          </cell>
          <cell r="E593">
            <v>122.18413278330793</v>
          </cell>
        </row>
        <row r="594">
          <cell r="B594" t="str">
            <v>sa.248</v>
          </cell>
          <cell r="C594" t="str">
            <v>LLAVE MAESTRA BRONCE 1/2"</v>
          </cell>
          <cell r="D594" t="str">
            <v>u</v>
          </cell>
          <cell r="E594">
            <v>163.05248453738554</v>
          </cell>
        </row>
        <row r="595">
          <cell r="B595" t="str">
            <v>sa.249</v>
          </cell>
          <cell r="C595" t="str">
            <v>LLAVE MAESTRA BRONCE 3/4"</v>
          </cell>
          <cell r="D595" t="str">
            <v>u</v>
          </cell>
          <cell r="E595">
            <v>180.78711018599759</v>
          </cell>
        </row>
        <row r="596">
          <cell r="B596" t="str">
            <v>sa.265</v>
          </cell>
          <cell r="C596" t="str">
            <v>REJA HIERRO FUNDIDO 20X20 C/MARCO</v>
          </cell>
          <cell r="D596" t="str">
            <v>u</v>
          </cell>
          <cell r="E596">
            <v>86.074175924144456</v>
          </cell>
        </row>
        <row r="597">
          <cell r="B597" t="str">
            <v>sa.270</v>
          </cell>
          <cell r="C597" t="str">
            <v>CANILLA SERVICIO BCE  ½ "</v>
          </cell>
          <cell r="D597" t="str">
            <v>u</v>
          </cell>
          <cell r="E597">
            <v>136.64243833090026</v>
          </cell>
        </row>
        <row r="598">
          <cell r="B598" t="str">
            <v>sa.271</v>
          </cell>
          <cell r="C598" t="str">
            <v>CANILLA BRONCE RIEGO C/MANGA 3/4" REF.</v>
          </cell>
          <cell r="D598" t="str">
            <v>u</v>
          </cell>
          <cell r="E598">
            <v>224.53258352</v>
          </cell>
        </row>
        <row r="599">
          <cell r="B599" t="str">
            <v>sa.283</v>
          </cell>
          <cell r="C599" t="str">
            <v>CONEXIÓN P/TANQUE 3/4" COMPLETO</v>
          </cell>
          <cell r="D599" t="str">
            <v>u</v>
          </cell>
          <cell r="E599">
            <v>69.23590321392038</v>
          </cell>
        </row>
        <row r="600">
          <cell r="B600" t="str">
            <v>sa.284</v>
          </cell>
          <cell r="C600" t="str">
            <v>FLOTANTE COMPLETO P/TANQUE 1/2"</v>
          </cell>
          <cell r="D600" t="str">
            <v>u</v>
          </cell>
          <cell r="E600">
            <v>131.97473784320002</v>
          </cell>
        </row>
        <row r="601">
          <cell r="B601" t="str">
            <v>sa.285</v>
          </cell>
          <cell r="C601" t="str">
            <v>TANQUE DE RESERVA 600 LTS. PVC TRICAPA</v>
          </cell>
          <cell r="D601" t="str">
            <v>u</v>
          </cell>
          <cell r="E601">
            <v>1999.8426116779881</v>
          </cell>
        </row>
        <row r="602">
          <cell r="B602" t="str">
            <v>sa.287</v>
          </cell>
          <cell r="C602" t="str">
            <v>LLAVE DE LIMPIEZA BRONCE 3/4"</v>
          </cell>
          <cell r="D602" t="str">
            <v>u</v>
          </cell>
          <cell r="E602">
            <v>101.93533818399145</v>
          </cell>
        </row>
        <row r="603">
          <cell r="B603" t="str">
            <v>sa.288</v>
          </cell>
          <cell r="C603" t="str">
            <v>VENTILACION P/TANQUE PVC 1"</v>
          </cell>
          <cell r="D603" t="str">
            <v>u</v>
          </cell>
          <cell r="E603">
            <v>17.063356362000004</v>
          </cell>
        </row>
        <row r="604">
          <cell r="B604" t="str">
            <v>sa.291</v>
          </cell>
          <cell r="C604" t="str">
            <v>MESADA GRANITO RECONST. 4 CM. DE ESPESOR</v>
          </cell>
          <cell r="D604" t="str">
            <v>m2</v>
          </cell>
          <cell r="E604">
            <v>1304.8114258284206</v>
          </cell>
        </row>
        <row r="605">
          <cell r="B605" t="str">
            <v>sa.292</v>
          </cell>
          <cell r="C605" t="str">
            <v>MESADA GRANITO RECONST. GRIS E= 4 CM.</v>
          </cell>
          <cell r="D605" t="str">
            <v>m2</v>
          </cell>
          <cell r="E605">
            <v>1361.5160763153897</v>
          </cell>
        </row>
        <row r="606">
          <cell r="B606" t="str">
            <v>sa.293</v>
          </cell>
          <cell r="C606" t="str">
            <v>MESADA GRANITO RECONST. NEGRO  E=4CM.</v>
          </cell>
          <cell r="D606" t="str">
            <v>m2</v>
          </cell>
          <cell r="E606">
            <v>1489.1964223607886</v>
          </cell>
        </row>
        <row r="607">
          <cell r="B607" t="str">
            <v>sa.295</v>
          </cell>
          <cell r="C607" t="str">
            <v>MESADA GRANITO NATURAL NACIONAL  E=2CM.</v>
          </cell>
          <cell r="D607" t="str">
            <v>m2</v>
          </cell>
          <cell r="E607">
            <v>2710.8939966582202</v>
          </cell>
        </row>
        <row r="608">
          <cell r="B608" t="str">
            <v>sa.296</v>
          </cell>
          <cell r="C608" t="str">
            <v>MÁRMOLES IMPORTADOS GRANIT. E=2CM BRASIL</v>
          </cell>
          <cell r="D608" t="str">
            <v>m2</v>
          </cell>
          <cell r="E608">
            <v>4573.4779498332682</v>
          </cell>
        </row>
        <row r="609">
          <cell r="B609" t="str">
            <v>sa.297</v>
          </cell>
          <cell r="C609" t="str">
            <v>MÁRMOL DE CARRARA</v>
          </cell>
          <cell r="D609" t="str">
            <v>m2</v>
          </cell>
          <cell r="E609">
            <v>5380.6203704723866</v>
          </cell>
        </row>
        <row r="610">
          <cell r="B610" t="str">
            <v>sa.298</v>
          </cell>
          <cell r="C610" t="str">
            <v>PULIDO DE MOSAICOS</v>
          </cell>
          <cell r="D610" t="str">
            <v>m2</v>
          </cell>
          <cell r="E610">
            <v>51.399973106712586</v>
          </cell>
        </row>
        <row r="611">
          <cell r="B611" t="str">
            <v>sa.299</v>
          </cell>
          <cell r="C611" t="str">
            <v>MESADA GRANITO RECONST. BLANCA E=4CM.</v>
          </cell>
          <cell r="D611" t="str">
            <v>m2</v>
          </cell>
          <cell r="E611">
            <v>1866.3246404176157</v>
          </cell>
        </row>
        <row r="612">
          <cell r="B612" t="str">
            <v>sa.300</v>
          </cell>
          <cell r="C612" t="str">
            <v>RAMAL Y PVC 0.110X0.63</v>
          </cell>
          <cell r="D612" t="str">
            <v>u</v>
          </cell>
          <cell r="E612">
            <v>46.410000000000004</v>
          </cell>
        </row>
        <row r="613">
          <cell r="B613" t="str">
            <v>sa.310</v>
          </cell>
          <cell r="C613" t="str">
            <v>VÁLVULA EXCLUSA BRONCE 25 MM</v>
          </cell>
          <cell r="D613" t="str">
            <v>u</v>
          </cell>
          <cell r="E613">
            <v>164.95920000000001</v>
          </cell>
        </row>
        <row r="614">
          <cell r="B614" t="str">
            <v>sa.321</v>
          </cell>
          <cell r="C614" t="str">
            <v>CUPLAS H°G° 3/4 * 1/2"</v>
          </cell>
          <cell r="D614" t="str">
            <v>u</v>
          </cell>
          <cell r="E614">
            <v>16.893030000000003</v>
          </cell>
        </row>
        <row r="615">
          <cell r="B615" t="str">
            <v>sa.322</v>
          </cell>
          <cell r="C615" t="str">
            <v>CUPLAS H°G° 1 * 1/2 - 3/4"</v>
          </cell>
          <cell r="D615" t="str">
            <v>u</v>
          </cell>
          <cell r="E615">
            <v>21.996628500000003</v>
          </cell>
        </row>
        <row r="616">
          <cell r="B616" t="str">
            <v>sa.323</v>
          </cell>
          <cell r="C616" t="str">
            <v>CODOS HH H°G° * 90°  DE ½"</v>
          </cell>
          <cell r="D616" t="str">
            <v>u</v>
          </cell>
          <cell r="E616">
            <v>12.074947500000004</v>
          </cell>
        </row>
        <row r="617">
          <cell r="B617" t="str">
            <v>sa.324</v>
          </cell>
          <cell r="C617" t="str">
            <v>CODOS MH H°G° * 90° DE ½"</v>
          </cell>
          <cell r="D617" t="str">
            <v>u</v>
          </cell>
          <cell r="E617">
            <v>16.048378500000002</v>
          </cell>
        </row>
        <row r="618">
          <cell r="B618" t="str">
            <v>sa.325</v>
          </cell>
          <cell r="C618" t="str">
            <v>BUJES H°G° 3/4" * 1/2"</v>
          </cell>
          <cell r="D618" t="str">
            <v>u</v>
          </cell>
          <cell r="E618">
            <v>11.340151192399277</v>
          </cell>
        </row>
        <row r="619">
          <cell r="B619" t="str">
            <v>sa.328</v>
          </cell>
          <cell r="C619" t="str">
            <v xml:space="preserve">NIPLES IPS * 10 CM *  1/2  </v>
          </cell>
          <cell r="D619" t="str">
            <v>u</v>
          </cell>
          <cell r="E619">
            <v>3.40326</v>
          </cell>
        </row>
        <row r="620">
          <cell r="B620" t="str">
            <v>sa.329</v>
          </cell>
          <cell r="C620" t="str">
            <v xml:space="preserve">NIPLES IPS * 8 CM *  3/4   </v>
          </cell>
          <cell r="D620" t="str">
            <v>u</v>
          </cell>
          <cell r="E620">
            <v>4.8568800000000003</v>
          </cell>
        </row>
        <row r="621">
          <cell r="B621" t="str">
            <v>sa.330</v>
          </cell>
          <cell r="C621" t="str">
            <v xml:space="preserve">UNION DOBLE IPS 1/2            </v>
          </cell>
          <cell r="D621" t="str">
            <v>u</v>
          </cell>
          <cell r="E621">
            <v>9.9503989644292687</v>
          </cell>
        </row>
        <row r="622">
          <cell r="B622" t="str">
            <v>sa.331</v>
          </cell>
          <cell r="C622" t="str">
            <v xml:space="preserve">UNION DOBLE IPS 3/4             </v>
          </cell>
          <cell r="D622" t="str">
            <v>u</v>
          </cell>
          <cell r="E622">
            <v>13.311484974943056</v>
          </cell>
        </row>
        <row r="623">
          <cell r="B623" t="str">
            <v>sa.332</v>
          </cell>
          <cell r="C623" t="str">
            <v>FLOTANTE P/TANQUE         ½"</v>
          </cell>
          <cell r="D623" t="str">
            <v>u</v>
          </cell>
          <cell r="E623">
            <v>131.97473784320002</v>
          </cell>
        </row>
        <row r="624">
          <cell r="B624" t="str">
            <v>sa.333</v>
          </cell>
          <cell r="C624" t="str">
            <v xml:space="preserve">BUJE RED IPS 3/4*1/2       </v>
          </cell>
          <cell r="D624" t="str">
            <v>u</v>
          </cell>
          <cell r="E624">
            <v>2.1454524000000004</v>
          </cell>
        </row>
        <row r="625">
          <cell r="B625" t="str">
            <v>sa.334</v>
          </cell>
          <cell r="C625" t="str">
            <v xml:space="preserve">BUJE RED IPS 1*1/2         </v>
          </cell>
          <cell r="D625" t="str">
            <v>u</v>
          </cell>
          <cell r="E625">
            <v>3.1212090000000008</v>
          </cell>
        </row>
        <row r="626">
          <cell r="B626" t="str">
            <v>sa.335</v>
          </cell>
          <cell r="C626" t="str">
            <v xml:space="preserve">ADAPTADOR C/BRIDA IPS 1"   </v>
          </cell>
          <cell r="D626" t="str">
            <v>u</v>
          </cell>
          <cell r="E626">
            <v>47.83582650000001</v>
          </cell>
        </row>
        <row r="627">
          <cell r="B627" t="str">
            <v>sa.336</v>
          </cell>
          <cell r="C627" t="str">
            <v xml:space="preserve">CODO ROSCA H RED. IPS 3/4*1/2  </v>
          </cell>
          <cell r="D627" t="str">
            <v>u</v>
          </cell>
          <cell r="E627">
            <v>10.858848000000002</v>
          </cell>
        </row>
        <row r="628">
          <cell r="B628" t="str">
            <v>sa.337</v>
          </cell>
          <cell r="C628" t="str">
            <v xml:space="preserve">TEE RED IPS 3/4*1/2             </v>
          </cell>
          <cell r="D628" t="str">
            <v>u</v>
          </cell>
          <cell r="E628">
            <v>17.321304000000001</v>
          </cell>
        </row>
        <row r="629">
          <cell r="B629" t="str">
            <v>sa.338</v>
          </cell>
          <cell r="C629" t="str">
            <v xml:space="preserve">TEE RED IPS 1*3/4               </v>
          </cell>
          <cell r="D629" t="str">
            <v>u</v>
          </cell>
          <cell r="E629">
            <v>19.315296</v>
          </cell>
        </row>
        <row r="630">
          <cell r="B630" t="str">
            <v>sa.339</v>
          </cell>
          <cell r="C630" t="str">
            <v xml:space="preserve">TEE ROSCA H IPS 1/2             </v>
          </cell>
          <cell r="D630" t="str">
            <v>u</v>
          </cell>
          <cell r="E630">
            <v>5.1411360000000013</v>
          </cell>
        </row>
        <row r="631">
          <cell r="B631" t="str">
            <v>sa.340</v>
          </cell>
          <cell r="C631" t="str">
            <v xml:space="preserve">TEE ROSCA H IPS 3/4            </v>
          </cell>
          <cell r="D631" t="str">
            <v>u</v>
          </cell>
          <cell r="E631">
            <v>7.7425857444511088</v>
          </cell>
        </row>
        <row r="632">
          <cell r="B632" t="str">
            <v>sa.341</v>
          </cell>
          <cell r="C632" t="str">
            <v>VALVULAS ESFERICAS BCE. 1/2</v>
          </cell>
          <cell r="D632" t="str">
            <v>u</v>
          </cell>
          <cell r="E632">
            <v>74.889662204973561</v>
          </cell>
        </row>
        <row r="633">
          <cell r="B633" t="str">
            <v>sa.342</v>
          </cell>
          <cell r="C633" t="str">
            <v>VALVULAS ESFERICAS BCE. 3/4</v>
          </cell>
          <cell r="D633" t="str">
            <v>u</v>
          </cell>
          <cell r="E633">
            <v>98.073608668388061</v>
          </cell>
        </row>
        <row r="634">
          <cell r="B634" t="str">
            <v>sa.343</v>
          </cell>
          <cell r="C634" t="str">
            <v>ASIENTO P/INODORO MONKOTO BLANCO 39030</v>
          </cell>
          <cell r="D634" t="str">
            <v>u</v>
          </cell>
          <cell r="E634">
            <v>235.77690240000001</v>
          </cell>
        </row>
        <row r="635">
          <cell r="B635" t="str">
            <v>sa.345</v>
          </cell>
          <cell r="C635" t="str">
            <v xml:space="preserve">SELLA ROSCA HIDRO 3 X 125 CC </v>
          </cell>
          <cell r="D635" t="str">
            <v>u</v>
          </cell>
          <cell r="E635">
            <v>75.016350021962523</v>
          </cell>
        </row>
        <row r="636">
          <cell r="B636" t="str">
            <v>sa.346</v>
          </cell>
          <cell r="C636" t="str">
            <v>FLEXIBLE FLEXIFORMA CROM.1/2*30</v>
          </cell>
          <cell r="D636" t="str">
            <v>u</v>
          </cell>
          <cell r="E636">
            <v>108.60689699999999</v>
          </cell>
        </row>
        <row r="637">
          <cell r="B637" t="str">
            <v>sa.349</v>
          </cell>
          <cell r="C637" t="str">
            <v>SIFON P/DESCARGA SIMPLE       40005</v>
          </cell>
          <cell r="D637" t="str">
            <v>u</v>
          </cell>
          <cell r="E637">
            <v>53.733788102479302</v>
          </cell>
        </row>
        <row r="638">
          <cell r="B638" t="str">
            <v>sa.350</v>
          </cell>
          <cell r="C638" t="str">
            <v>JABONERA BLANCO ADHESIVO S/PEGAMENTO</v>
          </cell>
          <cell r="D638" t="str">
            <v>u</v>
          </cell>
          <cell r="E638">
            <v>64.015431910785139</v>
          </cell>
        </row>
        <row r="639">
          <cell r="B639" t="str">
            <v>sa.351</v>
          </cell>
          <cell r="C639" t="str">
            <v>PORTAVASO BLANCO ADHESIVO S/PEGAMENTO</v>
          </cell>
          <cell r="D639" t="str">
            <v>u</v>
          </cell>
          <cell r="E639">
            <v>62.853306842975215</v>
          </cell>
        </row>
        <row r="640">
          <cell r="B640" t="str">
            <v>sa.700</v>
          </cell>
          <cell r="C640" t="str">
            <v>CAÑO PRFV 700MM PARA CLOACAS DIÁM. PRESIÓN 1 BAR</v>
          </cell>
          <cell r="D640" t="str">
            <v>m</v>
          </cell>
          <cell r="E640">
            <v>3320.9036913443265</v>
          </cell>
        </row>
        <row r="641">
          <cell r="B641" t="str">
            <v>sa.900</v>
          </cell>
          <cell r="C641" t="str">
            <v>CAÑO PRFV 900MM DIÁM. PRESIÓN 1 BAR</v>
          </cell>
          <cell r="D641" t="str">
            <v>m</v>
          </cell>
          <cell r="E641">
            <v>3601.226247961773</v>
          </cell>
        </row>
        <row r="642">
          <cell r="B642" t="str">
            <v>so.003</v>
          </cell>
          <cell r="C642" t="str">
            <v>MOSAICO CALCAREO AMARILLO, ROJO O GRIS</v>
          </cell>
          <cell r="D642" t="str">
            <v>m2</v>
          </cell>
          <cell r="E642">
            <v>107.17672727272728</v>
          </cell>
        </row>
        <row r="643">
          <cell r="B643" t="str">
            <v>so.004</v>
          </cell>
          <cell r="C643" t="str">
            <v>MOSAICO GRANÍTICO 30X30</v>
          </cell>
          <cell r="D643" t="str">
            <v>m2</v>
          </cell>
          <cell r="E643">
            <v>157.86115702479339</v>
          </cell>
        </row>
        <row r="644">
          <cell r="B644" t="str">
            <v>so.005</v>
          </cell>
          <cell r="C644" t="str">
            <v>MOSAICO GRANÍTICO 30X30 CLARO</v>
          </cell>
          <cell r="D644" t="str">
            <v>m2</v>
          </cell>
          <cell r="E644">
            <v>230.94463661060749</v>
          </cell>
        </row>
        <row r="645">
          <cell r="B645" t="str">
            <v>so.006</v>
          </cell>
          <cell r="C645" t="str">
            <v>MOSAICO CALCAREO GRIS</v>
          </cell>
          <cell r="D645" t="str">
            <v>m2</v>
          </cell>
          <cell r="E645">
            <v>107.17672727272728</v>
          </cell>
        </row>
        <row r="646">
          <cell r="B646" t="str">
            <v>so.009</v>
          </cell>
          <cell r="C646" t="str">
            <v>BALDOSA ROJA 20X20 TIPO AZOTEA</v>
          </cell>
          <cell r="D646" t="str">
            <v>m2</v>
          </cell>
          <cell r="E646">
            <v>73.483482846397933</v>
          </cell>
        </row>
        <row r="647">
          <cell r="B647" t="str">
            <v>so.010</v>
          </cell>
          <cell r="C647" t="str">
            <v>ZÓCALO GRANÍTICO CLARO 10X30</v>
          </cell>
          <cell r="D647" t="str">
            <v>m</v>
          </cell>
          <cell r="E647">
            <v>48.049586776859506</v>
          </cell>
        </row>
        <row r="648">
          <cell r="B648" t="str">
            <v>so.011</v>
          </cell>
          <cell r="C648" t="str">
            <v>ZÓCALO GRANÍTICO GRIS 10 X 30</v>
          </cell>
          <cell r="D648" t="str">
            <v>m</v>
          </cell>
          <cell r="E648">
            <v>41.305785123966942</v>
          </cell>
        </row>
        <row r="649">
          <cell r="B649" t="str">
            <v>so.012</v>
          </cell>
          <cell r="C649" t="str">
            <v>ZÓCALO CALCAREO AMARILLO O ROJO</v>
          </cell>
          <cell r="D649" t="str">
            <v>m</v>
          </cell>
          <cell r="E649">
            <v>41.920218965103714</v>
          </cell>
        </row>
        <row r="650">
          <cell r="B650" t="str">
            <v>so.013</v>
          </cell>
          <cell r="C650" t="str">
            <v>ZOCALO CALCAREO GRIS</v>
          </cell>
          <cell r="D650" t="str">
            <v>m</v>
          </cell>
          <cell r="E650">
            <v>41.920218965103714</v>
          </cell>
        </row>
        <row r="651">
          <cell r="B651" t="str">
            <v>so.014</v>
          </cell>
          <cell r="C651" t="str">
            <v>ZÓCALO LÍNEA COLOR NEGRO O ROJO</v>
          </cell>
          <cell r="D651" t="str">
            <v>m</v>
          </cell>
          <cell r="E651">
            <v>43.801652892561989</v>
          </cell>
        </row>
        <row r="652">
          <cell r="B652" t="str">
            <v>so.015</v>
          </cell>
          <cell r="C652" t="str">
            <v>MOSAICO GRANÍTICO LÍNEA COLOR ROJO O NEGRO</v>
          </cell>
          <cell r="D652" t="str">
            <v>m2</v>
          </cell>
          <cell r="E652">
            <v>165.66485950413227</v>
          </cell>
        </row>
        <row r="653">
          <cell r="B653" t="str">
            <v>so.016</v>
          </cell>
          <cell r="C653" t="str">
            <v>BALDOSA CERÁMICA ROJA 6 X 24</v>
          </cell>
          <cell r="D653" t="str">
            <v>m2</v>
          </cell>
          <cell r="E653">
            <v>50.364835673938515</v>
          </cell>
        </row>
        <row r="654">
          <cell r="B654" t="str">
            <v>so.030</v>
          </cell>
          <cell r="C654" t="str">
            <v>CERÁMICO ESMALTADO 20X20</v>
          </cell>
          <cell r="D654" t="str">
            <v>m2</v>
          </cell>
          <cell r="E654">
            <v>84.286352614326447</v>
          </cell>
        </row>
        <row r="655">
          <cell r="B655" t="str">
            <v>te.002</v>
          </cell>
          <cell r="C655" t="str">
            <v>TEJA COLONIAL</v>
          </cell>
          <cell r="D655" t="str">
            <v>u</v>
          </cell>
          <cell r="E655">
            <v>12.334014245716306</v>
          </cell>
        </row>
        <row r="656">
          <cell r="B656" t="str">
            <v>te.003</v>
          </cell>
          <cell r="C656" t="str">
            <v>TEJA FRANCESA</v>
          </cell>
          <cell r="D656" t="str">
            <v>u</v>
          </cell>
          <cell r="E656">
            <v>17.416392072554494</v>
          </cell>
        </row>
        <row r="657">
          <cell r="B657" t="str">
            <v>vi.001</v>
          </cell>
          <cell r="C657" t="str">
            <v>VIDRIO TRIPLE TRANSPARENTE</v>
          </cell>
          <cell r="D657" t="str">
            <v>m2</v>
          </cell>
          <cell r="E657">
            <v>263.17355371900823</v>
          </cell>
        </row>
        <row r="658">
          <cell r="B658" t="str">
            <v>vi.002</v>
          </cell>
          <cell r="C658" t="str">
            <v>ESPEJO 3MM</v>
          </cell>
          <cell r="D658" t="str">
            <v>m2</v>
          </cell>
          <cell r="E658">
            <v>371.46616891119874</v>
          </cell>
        </row>
        <row r="659">
          <cell r="B659" t="str">
            <v>vi.003</v>
          </cell>
          <cell r="C659" t="str">
            <v>VIDRIO DOBLE TRANSPARENTE</v>
          </cell>
          <cell r="D659" t="str">
            <v>m2</v>
          </cell>
          <cell r="E659">
            <v>225.44000000000003</v>
          </cell>
        </row>
        <row r="660">
          <cell r="B660" t="str">
            <v>vi.004</v>
          </cell>
          <cell r="C660" t="str">
            <v>POLICARBONATO 4MM</v>
          </cell>
          <cell r="D660" t="str">
            <v>m2</v>
          </cell>
          <cell r="E660">
            <v>150.00000000000003</v>
          </cell>
        </row>
        <row r="661">
          <cell r="B661" t="str">
            <v>vi.006</v>
          </cell>
          <cell r="C661" t="str">
            <v>VIDRIO TRANSPARENTE 6 MM</v>
          </cell>
          <cell r="D661" t="str">
            <v>m2</v>
          </cell>
          <cell r="E661">
            <v>391.72727272727275</v>
          </cell>
        </row>
        <row r="662">
          <cell r="B662" t="str">
            <v>vi.007</v>
          </cell>
          <cell r="C662" t="str">
            <v>VIDRIO ARMADO</v>
          </cell>
          <cell r="D662" t="str">
            <v>m2</v>
          </cell>
          <cell r="E662">
            <v>545.82644628099183</v>
          </cell>
        </row>
        <row r="663">
          <cell r="B663" t="str">
            <v>vi.008</v>
          </cell>
          <cell r="C663" t="str">
            <v>BLINDEX 10 MM</v>
          </cell>
          <cell r="D663" t="str">
            <v>m2</v>
          </cell>
          <cell r="E663">
            <v>1077.3223140495868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sto 2013"/>
      <sheetName val="IN-09-13"/>
      <sheetName val="IN-12-13"/>
      <sheetName val="precios"/>
      <sheetName val="julio 2014"/>
      <sheetName val="diciembre 2014"/>
      <sheetName val="proyeccion MARZO15"/>
      <sheetName val="Septiembre14"/>
      <sheetName val="excavación"/>
      <sheetName val="geotextil"/>
      <sheetName val="gaviones"/>
      <sheetName val="colch. 30"/>
      <sheetName val="rellenos"/>
      <sheetName val="cómputos"/>
      <sheetName val="cómputos 1"/>
      <sheetName val="presupuesto 1"/>
      <sheetName val="desvío"/>
      <sheetName val="excav.umbral"/>
      <sheetName val="ciclópeo"/>
      <sheetName val="rip - rap"/>
      <sheetName val=" comp. metr."/>
      <sheetName val="presupuesto"/>
      <sheetName val="plan"/>
      <sheetName val="curva"/>
    </sheetNames>
    <sheetDataSet>
      <sheetData sheetId="0"/>
      <sheetData sheetId="1"/>
      <sheetData sheetId="2"/>
      <sheetData sheetId="3"/>
      <sheetData sheetId="4">
        <row r="6">
          <cell r="A6" t="str">
            <v>ac.002</v>
          </cell>
          <cell r="B6" t="str">
            <v>alambre de puas x 500 m.</v>
          </cell>
          <cell r="C6" t="str">
            <v>rollo</v>
          </cell>
          <cell r="D6">
            <v>572.81330000000003</v>
          </cell>
        </row>
        <row r="7">
          <cell r="A7" t="str">
            <v>ac.015</v>
          </cell>
          <cell r="B7" t="str">
            <v>hierro mejorado de 10 mm.</v>
          </cell>
          <cell r="C7" t="str">
            <v>kg</v>
          </cell>
          <cell r="D7">
            <v>9.7567000000000004</v>
          </cell>
        </row>
        <row r="8">
          <cell r="A8" t="str">
            <v>ac.016</v>
          </cell>
          <cell r="B8" t="str">
            <v>acero en barras 10 mm</v>
          </cell>
          <cell r="C8" t="str">
            <v>tn</v>
          </cell>
          <cell r="D8">
            <v>10441.8567</v>
          </cell>
        </row>
        <row r="9">
          <cell r="A9" t="str">
            <v>ac.030</v>
          </cell>
          <cell r="B9" t="str">
            <v>malla Sima R92</v>
          </cell>
          <cell r="C9" t="str">
            <v>kg</v>
          </cell>
          <cell r="D9">
            <v>16.695499999999999</v>
          </cell>
        </row>
        <row r="10">
          <cell r="A10" t="str">
            <v>ac.034</v>
          </cell>
          <cell r="B10" t="str">
            <v>metal desplegado 0.75mx2.00m.</v>
          </cell>
          <cell r="C10" t="str">
            <v>u</v>
          </cell>
          <cell r="D10">
            <v>18.616700000000002</v>
          </cell>
        </row>
        <row r="11">
          <cell r="A11" t="str">
            <v>ac.040</v>
          </cell>
          <cell r="B11" t="str">
            <v>malla Sima Q92</v>
          </cell>
          <cell r="C11" t="str">
            <v>kg</v>
          </cell>
          <cell r="D11">
            <v>15.641400000000001</v>
          </cell>
        </row>
        <row r="12">
          <cell r="A12" t="str">
            <v>ac.050</v>
          </cell>
          <cell r="B12" t="str">
            <v>clavos P.P. 2"</v>
          </cell>
          <cell r="C12" t="str">
            <v>kg</v>
          </cell>
          <cell r="D12">
            <v>14.3733</v>
          </cell>
        </row>
        <row r="13">
          <cell r="A13" t="str">
            <v>ac.051</v>
          </cell>
          <cell r="B13" t="str">
            <v>clavos P.P. 2 1/2"</v>
          </cell>
          <cell r="C13" t="str">
            <v>kg</v>
          </cell>
          <cell r="D13">
            <v>13.5167</v>
          </cell>
        </row>
        <row r="14">
          <cell r="A14" t="str">
            <v>ac.060</v>
          </cell>
          <cell r="B14" t="str">
            <v>alambre romboidal 150x50x14</v>
          </cell>
          <cell r="C14" t="str">
            <v>m</v>
          </cell>
          <cell r="D14">
            <v>43.61</v>
          </cell>
        </row>
        <row r="15">
          <cell r="A15" t="str">
            <v>ac.061</v>
          </cell>
          <cell r="B15" t="str">
            <v>alambre negro Nº16</v>
          </cell>
          <cell r="C15" t="str">
            <v>kg</v>
          </cell>
          <cell r="D15">
            <v>12.486700000000001</v>
          </cell>
        </row>
        <row r="16">
          <cell r="A16" t="str">
            <v>ac.070</v>
          </cell>
          <cell r="B16" t="str">
            <v>alambre galvaniz. 16/14</v>
          </cell>
          <cell r="C16" t="str">
            <v>m</v>
          </cell>
          <cell r="D16">
            <v>0.93010000000000004</v>
          </cell>
        </row>
        <row r="17">
          <cell r="A17" t="str">
            <v>ac.071</v>
          </cell>
          <cell r="B17" t="str">
            <v>alambre galvaniz. 17/15</v>
          </cell>
          <cell r="C17" t="str">
            <v>ml</v>
          </cell>
          <cell r="D17">
            <v>1.0567</v>
          </cell>
        </row>
        <row r="18">
          <cell r="A18" t="str">
            <v>ac.080</v>
          </cell>
          <cell r="B18" t="str">
            <v>hierro planchuela 1/2"x1/8"</v>
          </cell>
          <cell r="C18" t="str">
            <v>m</v>
          </cell>
          <cell r="D18">
            <v>4.5999999999999996</v>
          </cell>
        </row>
        <row r="19">
          <cell r="A19" t="str">
            <v>ac.081</v>
          </cell>
          <cell r="B19" t="str">
            <v>hierro planchuela 5/8"x1/8"</v>
          </cell>
          <cell r="C19" t="str">
            <v>m</v>
          </cell>
          <cell r="D19">
            <v>4.8467000000000002</v>
          </cell>
        </row>
        <row r="20">
          <cell r="A20" t="str">
            <v>ac.089</v>
          </cell>
          <cell r="B20" t="str">
            <v>gancho "J" p/chapa galvanizada de 0,50</v>
          </cell>
          <cell r="C20" t="str">
            <v>u</v>
          </cell>
          <cell r="D20">
            <v>2.11</v>
          </cell>
        </row>
        <row r="21">
          <cell r="A21" t="str">
            <v>ac.090</v>
          </cell>
          <cell r="B21" t="str">
            <v>gancho p/alambre tejido 3/8"x200 mm</v>
          </cell>
          <cell r="C21" t="str">
            <v>u</v>
          </cell>
          <cell r="D21">
            <v>5.68</v>
          </cell>
        </row>
        <row r="22">
          <cell r="A22" t="str">
            <v>ac.091</v>
          </cell>
          <cell r="B22" t="str">
            <v>torniquetas Nº7 aerea</v>
          </cell>
          <cell r="C22" t="str">
            <v>u</v>
          </cell>
          <cell r="D22">
            <v>26.35</v>
          </cell>
        </row>
        <row r="23">
          <cell r="A23" t="str">
            <v>ac.093</v>
          </cell>
          <cell r="B23" t="str">
            <v>acero p/pretens. Ø 7 mm</v>
          </cell>
          <cell r="C23" t="str">
            <v>tn</v>
          </cell>
          <cell r="D23">
            <v>12473.95</v>
          </cell>
        </row>
        <row r="24">
          <cell r="A24" t="str">
            <v>ac.116</v>
          </cell>
          <cell r="B24" t="str">
            <v>Caño estructural 25x25x1,6 x 6 m</v>
          </cell>
          <cell r="C24" t="str">
            <v>m</v>
          </cell>
          <cell r="D24">
            <v>16.18</v>
          </cell>
        </row>
        <row r="25">
          <cell r="A25" t="str">
            <v>ac.117</v>
          </cell>
          <cell r="B25" t="str">
            <v>Caño estructural redondo 2"x1,2 x 6 m</v>
          </cell>
          <cell r="C25" t="str">
            <v>m</v>
          </cell>
          <cell r="D25">
            <v>22.01</v>
          </cell>
        </row>
        <row r="26">
          <cell r="A26" t="str">
            <v>ad.001</v>
          </cell>
          <cell r="B26" t="str">
            <v>antisol normalizado</v>
          </cell>
          <cell r="C26" t="str">
            <v>l</v>
          </cell>
          <cell r="D26">
            <v>11.5</v>
          </cell>
        </row>
        <row r="27">
          <cell r="A27" t="str">
            <v>ad.002</v>
          </cell>
          <cell r="B27" t="str">
            <v>acelerante de fragüe</v>
          </cell>
          <cell r="C27" t="str">
            <v>l</v>
          </cell>
          <cell r="D27">
            <v>10.215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rv.040</v>
          </cell>
          <cell r="B29" t="str">
            <v>Adoquin 10x10 Esf.4/7 Color gris o mixto (110kg por m2)</v>
          </cell>
          <cell r="C29" t="str">
            <v>m2</v>
          </cell>
          <cell r="D29">
            <v>147</v>
          </cell>
        </row>
        <row r="30">
          <cell r="A30" t="str">
            <v>ai.002</v>
          </cell>
          <cell r="B30" t="str">
            <v>membrana s/aluminio 4 mm espesor</v>
          </cell>
          <cell r="C30" t="str">
            <v>m2</v>
          </cell>
          <cell r="D30">
            <v>40.01</v>
          </cell>
        </row>
        <row r="31">
          <cell r="A31" t="str">
            <v>ai.003</v>
          </cell>
          <cell r="B31" t="str">
            <v>esmalte asfáltico (asfalto líquido en tacho de 4 litros)</v>
          </cell>
          <cell r="C31" t="str">
            <v>l</v>
          </cell>
          <cell r="D31">
            <v>40.01</v>
          </cell>
        </row>
        <row r="32">
          <cell r="A32" t="str">
            <v>ai.004</v>
          </cell>
          <cell r="B32" t="str">
            <v>hidrófugo</v>
          </cell>
          <cell r="C32" t="str">
            <v>l</v>
          </cell>
          <cell r="D32">
            <v>6.92</v>
          </cell>
        </row>
        <row r="33">
          <cell r="A33" t="str">
            <v>ai.005</v>
          </cell>
          <cell r="B33" t="str">
            <v>membrana b/tejas c/aislac. térmica TBA5</v>
          </cell>
          <cell r="C33" t="str">
            <v>m2</v>
          </cell>
          <cell r="D33">
            <v>27.999300000000002</v>
          </cell>
        </row>
        <row r="34">
          <cell r="A34" t="str">
            <v>ai.006</v>
          </cell>
          <cell r="B34" t="str">
            <v>membrana c/aluminio 4 mm espesor</v>
          </cell>
          <cell r="C34" t="str">
            <v>m2</v>
          </cell>
          <cell r="D34">
            <v>24.650600000000001</v>
          </cell>
        </row>
        <row r="35">
          <cell r="A35" t="str">
            <v>ai.007</v>
          </cell>
          <cell r="B35" t="str">
            <v>asfalto plástico p/juntas de pavimento</v>
          </cell>
          <cell r="C35" t="str">
            <v>kg</v>
          </cell>
          <cell r="D35">
            <v>10.119999999999999</v>
          </cell>
        </row>
        <row r="36">
          <cell r="A36" t="str">
            <v>ai.009</v>
          </cell>
          <cell r="B36" t="str">
            <v>plástico 100 micrones</v>
          </cell>
          <cell r="C36" t="str">
            <v>m2</v>
          </cell>
          <cell r="D36">
            <v>2.4</v>
          </cell>
        </row>
        <row r="37">
          <cell r="A37" t="str">
            <v>ai.010</v>
          </cell>
          <cell r="B37" t="str">
            <v>masilla</v>
          </cell>
          <cell r="C37" t="str">
            <v>kg</v>
          </cell>
          <cell r="D37">
            <v>6.26</v>
          </cell>
        </row>
        <row r="38">
          <cell r="A38" t="str">
            <v>ai.012</v>
          </cell>
          <cell r="B38" t="str">
            <v>pintura asfáltica base acuosa</v>
          </cell>
          <cell r="C38" t="str">
            <v>l</v>
          </cell>
          <cell r="D38">
            <v>7.835</v>
          </cell>
        </row>
        <row r="39">
          <cell r="A39" t="str">
            <v>ai.014</v>
          </cell>
          <cell r="B39" t="str">
            <v>poliestireno expandido 20 mm</v>
          </cell>
          <cell r="C39" t="str">
            <v>m2</v>
          </cell>
          <cell r="D39">
            <v>19.829999999999998</v>
          </cell>
        </row>
        <row r="40">
          <cell r="A40" t="str">
            <v>ai.016</v>
          </cell>
          <cell r="B40" t="str">
            <v>placa spanacustic c/fibra vidrio 25 mm (1,22 x 0,61m)</v>
          </cell>
          <cell r="C40" t="str">
            <v>u</v>
          </cell>
          <cell r="D40">
            <v>32.979999999999997</v>
          </cell>
        </row>
        <row r="41">
          <cell r="A41" t="str">
            <v>ai.017</v>
          </cell>
          <cell r="B41" t="str">
            <v>microesfera de vidrio</v>
          </cell>
          <cell r="C41" t="str">
            <v>kg</v>
          </cell>
          <cell r="D41">
            <v>4.3</v>
          </cell>
        </row>
        <row r="42">
          <cell r="A42" t="str">
            <v>ar.001</v>
          </cell>
          <cell r="B42" t="str">
            <v>arena gruesa</v>
          </cell>
          <cell r="C42" t="str">
            <v>m3</v>
          </cell>
          <cell r="D42">
            <v>152.91499999999999</v>
          </cell>
        </row>
        <row r="43">
          <cell r="A43" t="str">
            <v>ar.002</v>
          </cell>
          <cell r="B43" t="str">
            <v>material de subbase tamaño máx=2"- vial</v>
          </cell>
          <cell r="C43" t="str">
            <v>m3</v>
          </cell>
          <cell r="D43">
            <v>155</v>
          </cell>
        </row>
        <row r="44">
          <cell r="A44" t="str">
            <v>ar.003</v>
          </cell>
          <cell r="B44" t="str">
            <v>ripio zarandeado 1/3</v>
          </cell>
          <cell r="C44" t="str">
            <v>m3</v>
          </cell>
          <cell r="D44">
            <v>137.22669999999999</v>
          </cell>
        </row>
        <row r="45">
          <cell r="A45" t="str">
            <v>ar.004</v>
          </cell>
          <cell r="B45" t="str">
            <v>ripiosa</v>
          </cell>
          <cell r="C45" t="str">
            <v>m3</v>
          </cell>
          <cell r="D45">
            <v>150.94999999999999</v>
          </cell>
        </row>
        <row r="46">
          <cell r="A46" t="str">
            <v>ar.005</v>
          </cell>
          <cell r="B46" t="str">
            <v>enlame</v>
          </cell>
          <cell r="C46" t="str">
            <v>m3</v>
          </cell>
          <cell r="D46">
            <v>133.36000000000001</v>
          </cell>
        </row>
        <row r="47">
          <cell r="A47" t="str">
            <v>ar.006</v>
          </cell>
          <cell r="B47" t="str">
            <v>arena mediana</v>
          </cell>
          <cell r="C47" t="str">
            <v>m3</v>
          </cell>
          <cell r="D47">
            <v>162</v>
          </cell>
        </row>
        <row r="48">
          <cell r="A48" t="str">
            <v>ar.007</v>
          </cell>
          <cell r="B48" t="str">
            <v>arido p/base max 1 1/2"- vial</v>
          </cell>
          <cell r="C48" t="str">
            <v>m3</v>
          </cell>
          <cell r="D48">
            <v>151.74</v>
          </cell>
        </row>
        <row r="49">
          <cell r="A49" t="str">
            <v>ar.008</v>
          </cell>
          <cell r="B49" t="str">
            <v>material de subbase tamaño máx=11/2"-vial</v>
          </cell>
          <cell r="C49" t="str">
            <v>m3</v>
          </cell>
          <cell r="D49">
            <v>140.51</v>
          </cell>
        </row>
        <row r="50">
          <cell r="A50" t="str">
            <v>ar.009</v>
          </cell>
          <cell r="B50" t="str">
            <v>ripio lavado 1/5"</v>
          </cell>
          <cell r="C50" t="str">
            <v>m3</v>
          </cell>
          <cell r="D50">
            <v>139.6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ar.010</v>
          </cell>
          <cell r="B52" t="str">
            <v>piedra bola</v>
          </cell>
          <cell r="C52" t="str">
            <v>m3</v>
          </cell>
          <cell r="D52">
            <v>163.72999999999999</v>
          </cell>
        </row>
        <row r="53">
          <cell r="A53" t="str">
            <v>az.001</v>
          </cell>
          <cell r="B53" t="str">
            <v>azulejo 15x15 blanco</v>
          </cell>
          <cell r="C53" t="str">
            <v>m2</v>
          </cell>
          <cell r="D53">
            <v>54.35</v>
          </cell>
        </row>
        <row r="54">
          <cell r="A54" t="str">
            <v>bl.002</v>
          </cell>
          <cell r="B54" t="str">
            <v>bloque de H° de 19 x 19 x 39</v>
          </cell>
          <cell r="C54" t="str">
            <v>u</v>
          </cell>
          <cell r="D54">
            <v>11.57</v>
          </cell>
        </row>
        <row r="55">
          <cell r="A55" t="str">
            <v>bl.003</v>
          </cell>
          <cell r="B55" t="str">
            <v>viguetas pretensadas 3.90 m.</v>
          </cell>
          <cell r="C55" t="str">
            <v>m</v>
          </cell>
          <cell r="D55">
            <v>35.6873</v>
          </cell>
        </row>
        <row r="56">
          <cell r="A56" t="str">
            <v>ca.001</v>
          </cell>
          <cell r="B56" t="str">
            <v>puerta tablero 0.90 x 2.00 cedro</v>
          </cell>
          <cell r="C56" t="str">
            <v>u</v>
          </cell>
          <cell r="D56">
            <v>2312.44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ca.003</v>
          </cell>
          <cell r="B58" t="str">
            <v xml:space="preserve">cerradura de seguridad </v>
          </cell>
          <cell r="C58" t="str">
            <v>u</v>
          </cell>
          <cell r="D58">
            <v>96.64</v>
          </cell>
        </row>
        <row r="59">
          <cell r="A59" t="str">
            <v>ca.008</v>
          </cell>
          <cell r="B59" t="str">
            <v>puerta placa 0,70 x 2,00</v>
          </cell>
          <cell r="C59" t="str">
            <v>u</v>
          </cell>
          <cell r="D59">
            <v>641.84</v>
          </cell>
        </row>
        <row r="60">
          <cell r="A60" t="str">
            <v>ca.013b</v>
          </cell>
          <cell r="B60" t="str">
            <v>ventana 2 H. abrir c/mco.met. 1,20x1,10</v>
          </cell>
          <cell r="C60" t="str">
            <v>u</v>
          </cell>
          <cell r="D60">
            <v>947.43</v>
          </cell>
        </row>
        <row r="61">
          <cell r="A61" t="str">
            <v>ch.002</v>
          </cell>
          <cell r="B61" t="str">
            <v>chapa FºCº acanalada de 6 mm, de 1.10m.x 2.44m.</v>
          </cell>
          <cell r="C61" t="str">
            <v>u</v>
          </cell>
          <cell r="D61">
            <v>185.95</v>
          </cell>
        </row>
        <row r="62">
          <cell r="A62" t="str">
            <v>ch.004</v>
          </cell>
          <cell r="B62" t="str">
            <v>chapa de hierro N°16 DD de 1 x 2 m.</v>
          </cell>
          <cell r="C62" t="str">
            <v>kg</v>
          </cell>
          <cell r="D62">
            <v>12.345000000000001</v>
          </cell>
        </row>
        <row r="63">
          <cell r="A63" t="str">
            <v>ch.006</v>
          </cell>
          <cell r="B63" t="str">
            <v>chapa H°G° N°27, 3.05 x 1.10 m.</v>
          </cell>
          <cell r="C63" t="str">
            <v>u</v>
          </cell>
          <cell r="D63">
            <v>195.85</v>
          </cell>
        </row>
        <row r="64">
          <cell r="A64" t="str">
            <v>ch.010</v>
          </cell>
          <cell r="B64" t="str">
            <v>chapa de hierro N°18 DD de 1 x 2 m.</v>
          </cell>
          <cell r="C64" t="str">
            <v>kg</v>
          </cell>
          <cell r="D64">
            <v>12.16</v>
          </cell>
        </row>
        <row r="65">
          <cell r="A65" t="str">
            <v>ch.011</v>
          </cell>
          <cell r="B65" t="str">
            <v>caño estructural redondo 3" x 1,6 x 6mt.</v>
          </cell>
          <cell r="C65" t="str">
            <v>m</v>
          </cell>
          <cell r="D65">
            <v>41.316699999999997</v>
          </cell>
        </row>
        <row r="66">
          <cell r="A66" t="str">
            <v>ch.012</v>
          </cell>
          <cell r="B66" t="str">
            <v>caño estructural 40x80x1,6x 6 m</v>
          </cell>
          <cell r="C66" t="str">
            <v>u</v>
          </cell>
          <cell r="D66">
            <v>251.0667</v>
          </cell>
        </row>
        <row r="67">
          <cell r="A67" t="str">
            <v>ch.013</v>
          </cell>
          <cell r="B67" t="str">
            <v>caño estructural 30x40x1,2x 6 m</v>
          </cell>
          <cell r="C67" t="str">
            <v>u</v>
          </cell>
          <cell r="D67">
            <v>112.80329999999999</v>
          </cell>
        </row>
        <row r="68">
          <cell r="A68" t="str">
            <v>ch.020</v>
          </cell>
          <cell r="B68" t="str">
            <v>Perfil chapa galv. Solera de 35 mm x 2,60 m (para cielorraso)</v>
          </cell>
          <cell r="C68" t="str">
            <v>u</v>
          </cell>
          <cell r="D68">
            <v>21.34</v>
          </cell>
        </row>
        <row r="69">
          <cell r="A69" t="str">
            <v>ch.021</v>
          </cell>
          <cell r="B69" t="str">
            <v>Perfil chapa galv. Solera de 70 mm x 2,60 m (para pared)</v>
          </cell>
          <cell r="C69" t="str">
            <v>u</v>
          </cell>
          <cell r="D69">
            <v>29.04</v>
          </cell>
        </row>
        <row r="70">
          <cell r="A70" t="str">
            <v>el.009</v>
          </cell>
          <cell r="B70" t="str">
            <v>cable desnudo cobre 7x0,50 mm2</v>
          </cell>
          <cell r="C70" t="str">
            <v>u</v>
          </cell>
          <cell r="D70">
            <v>2.9649999999999999</v>
          </cell>
        </row>
        <row r="71">
          <cell r="A71" t="str">
            <v>el.010</v>
          </cell>
          <cell r="B71" t="str">
            <v>pilar de luz simple completo</v>
          </cell>
          <cell r="C71" t="str">
            <v>u</v>
          </cell>
          <cell r="D71">
            <v>680</v>
          </cell>
        </row>
        <row r="72">
          <cell r="A72" t="str">
            <v>el.020</v>
          </cell>
          <cell r="B72" t="str">
            <v>caja medidor 220V policarbonato EDESA</v>
          </cell>
          <cell r="C72" t="str">
            <v>u</v>
          </cell>
          <cell r="D72">
            <v>78.36</v>
          </cell>
        </row>
        <row r="73">
          <cell r="A73" t="str">
            <v>el.022</v>
          </cell>
          <cell r="B73" t="str">
            <v>cable cobre desnudo 7 x 0,85 mm2</v>
          </cell>
          <cell r="C73" t="str">
            <v>m</v>
          </cell>
          <cell r="D73">
            <v>7.6589999999999998</v>
          </cell>
        </row>
        <row r="74">
          <cell r="A74" t="str">
            <v>el.023</v>
          </cell>
          <cell r="B74" t="str">
            <v>cable cobre aislado 1 x 2.5 mm2.</v>
          </cell>
          <cell r="C74" t="str">
            <v>m</v>
          </cell>
          <cell r="D74">
            <v>4.3433000000000002</v>
          </cell>
        </row>
        <row r="75">
          <cell r="A75" t="str">
            <v>el.024</v>
          </cell>
          <cell r="B75" t="str">
            <v xml:space="preserve">CABLE 2*4 SUBTERRANEO           </v>
          </cell>
          <cell r="C75" t="str">
            <v>m</v>
          </cell>
          <cell r="D75">
            <v>19.989999999999998</v>
          </cell>
        </row>
        <row r="76">
          <cell r="A76" t="str">
            <v>el.027</v>
          </cell>
          <cell r="B76" t="str">
            <v>CABLE     1*1.5 $*MT...............</v>
          </cell>
          <cell r="C76" t="str">
            <v>u</v>
          </cell>
          <cell r="D76">
            <v>2.74</v>
          </cell>
        </row>
        <row r="77">
          <cell r="A77" t="str">
            <v>el.057</v>
          </cell>
          <cell r="B77" t="str">
            <v>caja octogonal chica ch.20</v>
          </cell>
          <cell r="C77" t="str">
            <v>u</v>
          </cell>
          <cell r="D77">
            <v>4.87</v>
          </cell>
        </row>
        <row r="78">
          <cell r="A78" t="str">
            <v>el.058</v>
          </cell>
          <cell r="B78" t="str">
            <v>conector hierro 3/4"</v>
          </cell>
          <cell r="C78" t="str">
            <v>u</v>
          </cell>
          <cell r="D78">
            <v>2.1766999999999999</v>
          </cell>
        </row>
        <row r="79">
          <cell r="A79" t="str">
            <v>el.059</v>
          </cell>
          <cell r="B79" t="str">
            <v>caja octogonal grande ch.20</v>
          </cell>
          <cell r="C79" t="str">
            <v>u</v>
          </cell>
          <cell r="D79">
            <v>8.4700000000000006</v>
          </cell>
        </row>
        <row r="80">
          <cell r="A80" t="str">
            <v>el.060</v>
          </cell>
          <cell r="B80" t="str">
            <v>caja rectangular 10 x 5 x 4.5</v>
          </cell>
          <cell r="C80" t="str">
            <v>u</v>
          </cell>
          <cell r="D80">
            <v>4.5133000000000001</v>
          </cell>
        </row>
        <row r="81">
          <cell r="A81" t="str">
            <v>el.072</v>
          </cell>
          <cell r="B81" t="str">
            <v>caño semipesado 5/8" x 3 m.</v>
          </cell>
          <cell r="C81" t="str">
            <v>u</v>
          </cell>
          <cell r="D81">
            <v>39.0167</v>
          </cell>
        </row>
        <row r="82">
          <cell r="A82" t="str">
            <v>el.073</v>
          </cell>
          <cell r="B82" t="str">
            <v>caño semipesado 3/4" x 3 m.</v>
          </cell>
          <cell r="C82" t="str">
            <v>u</v>
          </cell>
          <cell r="D82">
            <v>50.14</v>
          </cell>
        </row>
        <row r="83">
          <cell r="A83" t="str">
            <v>el.100</v>
          </cell>
          <cell r="B83" t="str">
            <v>interruptor termomagnético DIN 1x10 A</v>
          </cell>
          <cell r="C83" t="str">
            <v>u</v>
          </cell>
          <cell r="D83">
            <v>43.353299999999997</v>
          </cell>
        </row>
        <row r="84">
          <cell r="A84" t="str">
            <v>el.108</v>
          </cell>
          <cell r="B84" t="str">
            <v>llave 1 punto y toma 10 A</v>
          </cell>
          <cell r="C84" t="str">
            <v>u</v>
          </cell>
          <cell r="D84">
            <v>26.06</v>
          </cell>
        </row>
        <row r="85">
          <cell r="A85" t="str">
            <v>el.149</v>
          </cell>
          <cell r="B85" t="str">
            <v>gabinete completo p/ 12 medidores</v>
          </cell>
          <cell r="C85" t="str">
            <v>u</v>
          </cell>
          <cell r="D85">
            <v>18000</v>
          </cell>
        </row>
        <row r="86">
          <cell r="A86" t="str">
            <v>el.151</v>
          </cell>
          <cell r="B86" t="str">
            <v>JABALINA SIMPLE 5/8*1000 FACBSA (R.D)</v>
          </cell>
          <cell r="C86" t="str">
            <v>u</v>
          </cell>
          <cell r="D86">
            <v>77.709999999999994</v>
          </cell>
        </row>
        <row r="87">
          <cell r="A87" t="str">
            <v>el.152</v>
          </cell>
          <cell r="B87" t="str">
            <v>CANO BAJADA MONOF.2BOCA 1.1/4*3 COMPLETO</v>
          </cell>
          <cell r="C87" t="str">
            <v>u</v>
          </cell>
          <cell r="D87">
            <v>164.67330000000001</v>
          </cell>
        </row>
        <row r="88">
          <cell r="A88" t="str">
            <v>el.153</v>
          </cell>
          <cell r="B88" t="str">
            <v>CAJA TABLERO DE 16 X 21 CM.</v>
          </cell>
          <cell r="C88" t="str">
            <v>u</v>
          </cell>
          <cell r="D88">
            <v>0</v>
          </cell>
        </row>
        <row r="89">
          <cell r="A89" t="str">
            <v>el.157</v>
          </cell>
          <cell r="B89" t="str">
            <v>CABLE COBRE DESNUDO 1,37 mm 7*0,50.$*MT.</v>
          </cell>
          <cell r="C89" t="str">
            <v>u</v>
          </cell>
          <cell r="D89">
            <v>0</v>
          </cell>
        </row>
        <row r="90">
          <cell r="A90" t="str">
            <v>el.158</v>
          </cell>
          <cell r="B90" t="str">
            <v>CABLE COBRE DESNUDO 3,5mm 7*0,80.$*MT.</v>
          </cell>
          <cell r="C90" t="str">
            <v>u</v>
          </cell>
          <cell r="D90">
            <v>0</v>
          </cell>
        </row>
        <row r="91">
          <cell r="A91" t="str">
            <v>el.159</v>
          </cell>
          <cell r="B91" t="str">
            <v>FLORON PLAST REDO BCO.</v>
          </cell>
          <cell r="C91" t="str">
            <v>u</v>
          </cell>
          <cell r="D91">
            <v>3.61</v>
          </cell>
        </row>
        <row r="92">
          <cell r="A92" t="str">
            <v>el.160</v>
          </cell>
          <cell r="B92" t="str">
            <v>ARTEFACTO FLUORESCENTE 2x40 W COMPLETO</v>
          </cell>
          <cell r="C92" t="str">
            <v>u</v>
          </cell>
          <cell r="D92">
            <v>227.565</v>
          </cell>
        </row>
        <row r="93">
          <cell r="A93" t="str">
            <v>el.161</v>
          </cell>
          <cell r="B93" t="str">
            <v>LLAVE 1 PTO.EXT.LUMIN.MIG.1787 PLASNAVI</v>
          </cell>
          <cell r="C93" t="str">
            <v>u</v>
          </cell>
          <cell r="D93">
            <v>14.26</v>
          </cell>
        </row>
        <row r="94">
          <cell r="A94" t="str">
            <v>el.162</v>
          </cell>
          <cell r="B94" t="str">
            <v>LLAVE 2 PTOS.EXT.LUMIN.MIG.1788 PLASNAVI</v>
          </cell>
          <cell r="C94" t="str">
            <v>u</v>
          </cell>
          <cell r="D94">
            <v>14.26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el.164</v>
          </cell>
          <cell r="B96" t="str">
            <v>ROSETA DE MADERA REDONDA 10 CM</v>
          </cell>
          <cell r="C96" t="str">
            <v>u</v>
          </cell>
          <cell r="D96">
            <v>2.34</v>
          </cell>
        </row>
        <row r="97">
          <cell r="A97" t="str">
            <v>el.165</v>
          </cell>
          <cell r="B97" t="str">
            <v xml:space="preserve">PORTALAMPARA BAK.3 PZ.NEGRO 515 </v>
          </cell>
          <cell r="C97" t="str">
            <v>u</v>
          </cell>
          <cell r="D97">
            <v>7.2</v>
          </cell>
        </row>
        <row r="98">
          <cell r="A98" t="str">
            <v>el.166</v>
          </cell>
          <cell r="B98" t="str">
            <v>RECEPTACULO CURVO NEG BAK.584</v>
          </cell>
          <cell r="C98" t="str">
            <v>u</v>
          </cell>
          <cell r="D98">
            <v>10.81</v>
          </cell>
        </row>
        <row r="99">
          <cell r="A99" t="str">
            <v>el.167</v>
          </cell>
          <cell r="B99" t="str">
            <v>CAÑO 3/4 SEMIPESADO X 3 MTS</v>
          </cell>
          <cell r="C99" t="str">
            <v>u</v>
          </cell>
          <cell r="D99">
            <v>0</v>
          </cell>
        </row>
        <row r="100">
          <cell r="A100" t="str">
            <v>el.168</v>
          </cell>
          <cell r="B100" t="str">
            <v>CONECTORES HIERRO DE 5/8"</v>
          </cell>
          <cell r="C100" t="str">
            <v>u</v>
          </cell>
          <cell r="D100">
            <v>1.96</v>
          </cell>
        </row>
        <row r="101">
          <cell r="A101" t="str">
            <v>el169</v>
          </cell>
          <cell r="B101" t="str">
            <v>CONECTORES HIERRO DE 3/4"</v>
          </cell>
          <cell r="C101" t="str">
            <v>u</v>
          </cell>
          <cell r="D101">
            <v>16.649999999999999</v>
          </cell>
        </row>
        <row r="102">
          <cell r="A102" t="str">
            <v>el.170</v>
          </cell>
          <cell r="B102" t="str">
            <v>CAJA CUADRADAS 10*10 N°20</v>
          </cell>
          <cell r="C102" t="str">
            <v>u</v>
          </cell>
          <cell r="D102">
            <v>11.12</v>
          </cell>
        </row>
        <row r="103">
          <cell r="A103" t="str">
            <v>el.171</v>
          </cell>
          <cell r="B103" t="str">
            <v>Caño flexible Ref. naranja 3/4"</v>
          </cell>
          <cell r="C103" t="str">
            <v>u</v>
          </cell>
          <cell r="D103">
            <v>3.54</v>
          </cell>
        </row>
        <row r="104">
          <cell r="A104" t="str">
            <v>el.172</v>
          </cell>
          <cell r="B104" t="str">
            <v>Caja rectangular CH.20</v>
          </cell>
          <cell r="C104" t="str">
            <v>u</v>
          </cell>
          <cell r="D104">
            <v>5.01</v>
          </cell>
        </row>
        <row r="105">
          <cell r="A105" t="str">
            <v>el.175b</v>
          </cell>
          <cell r="B105" t="str">
            <v>CABLE     1*1 $*MT.................</v>
          </cell>
          <cell r="C105" t="str">
            <v>u</v>
          </cell>
          <cell r="D105">
            <v>17.78</v>
          </cell>
        </row>
        <row r="106">
          <cell r="A106" t="str">
            <v>eq.001b</v>
          </cell>
          <cell r="B106" t="str">
            <v>camión Ford 14000 Diesel</v>
          </cell>
          <cell r="C106" t="str">
            <v>u</v>
          </cell>
          <cell r="D106">
            <v>549321.27</v>
          </cell>
        </row>
        <row r="107">
          <cell r="A107" t="str">
            <v>eq.001'</v>
          </cell>
          <cell r="B107" t="str">
            <v>camión Ford 14000 Diesel</v>
          </cell>
          <cell r="C107" t="str">
            <v>h</v>
          </cell>
          <cell r="D107">
            <v>568709.61860000005</v>
          </cell>
        </row>
        <row r="108">
          <cell r="A108" t="str">
            <v>eq.002b</v>
          </cell>
          <cell r="B108" t="str">
            <v>equipo volquete BACO 7 m3</v>
          </cell>
          <cell r="C108" t="str">
            <v>u</v>
          </cell>
          <cell r="D108">
            <v>99547.51</v>
          </cell>
        </row>
        <row r="109">
          <cell r="A109" t="str">
            <v>eq.003</v>
          </cell>
          <cell r="B109" t="str">
            <v>canasta 1 (camión volcador)</v>
          </cell>
          <cell r="C109" t="str">
            <v>h</v>
          </cell>
          <cell r="D109">
            <v>537.63</v>
          </cell>
        </row>
        <row r="110">
          <cell r="A110" t="str">
            <v>eq.004</v>
          </cell>
          <cell r="B110" t="str">
            <v>canasta 2 (mixer 5m3)</v>
          </cell>
          <cell r="C110" t="str">
            <v>h</v>
          </cell>
          <cell r="D110">
            <v>798.13</v>
          </cell>
        </row>
        <row r="111">
          <cell r="A111" t="str">
            <v>eq.005</v>
          </cell>
          <cell r="B111" t="str">
            <v>canasta 3 (retroexcavadora 87 HP)</v>
          </cell>
          <cell r="C111" t="str">
            <v>h</v>
          </cell>
          <cell r="D111">
            <v>430.53</v>
          </cell>
        </row>
        <row r="112">
          <cell r="A112" t="str">
            <v>eq.006</v>
          </cell>
          <cell r="B112" t="str">
            <v>gasoil</v>
          </cell>
          <cell r="C112" t="str">
            <v>l</v>
          </cell>
          <cell r="D112">
            <v>9.11</v>
          </cell>
        </row>
        <row r="113">
          <cell r="A113" t="str">
            <v>eq.007</v>
          </cell>
          <cell r="B113" t="str">
            <v>retroexcavadora 87 H.P.</v>
          </cell>
          <cell r="C113" t="str">
            <v>u</v>
          </cell>
          <cell r="D113">
            <v>1188841.8230999999</v>
          </cell>
        </row>
        <row r="114">
          <cell r="A114" t="str">
            <v>eq.008</v>
          </cell>
          <cell r="B114" t="str">
            <v>retroexcavadora 87 H.P.</v>
          </cell>
          <cell r="C114" t="str">
            <v>h</v>
          </cell>
          <cell r="D114">
            <v>430.53</v>
          </cell>
        </row>
        <row r="115">
          <cell r="A115" t="str">
            <v>eq.009</v>
          </cell>
          <cell r="B115" t="str">
            <v>motoniveladora 180 H.P.</v>
          </cell>
          <cell r="C115" t="str">
            <v>u</v>
          </cell>
          <cell r="D115">
            <v>1621574.9539999999</v>
          </cell>
        </row>
        <row r="116">
          <cell r="A116" t="str">
            <v>eq.010</v>
          </cell>
          <cell r="B116" t="str">
            <v>motoniveladora</v>
          </cell>
          <cell r="C116" t="str">
            <v>h</v>
          </cell>
          <cell r="D116">
            <v>666.19</v>
          </cell>
        </row>
        <row r="117">
          <cell r="A117" t="str">
            <v>eq.011</v>
          </cell>
          <cell r="B117" t="str">
            <v>camión volcador 140 H.P.</v>
          </cell>
          <cell r="C117" t="str">
            <v>u</v>
          </cell>
          <cell r="D117">
            <v>1167485.92</v>
          </cell>
        </row>
        <row r="118">
          <cell r="A118" t="str">
            <v>eq.012</v>
          </cell>
          <cell r="B118" t="str">
            <v>camión volcador 140 H.P.</v>
          </cell>
          <cell r="C118" t="str">
            <v>h</v>
          </cell>
          <cell r="D118">
            <v>537.63</v>
          </cell>
        </row>
        <row r="119">
          <cell r="A119" t="str">
            <v>eq.013</v>
          </cell>
          <cell r="B119" t="str">
            <v>pala cargadora 140 H.P.</v>
          </cell>
          <cell r="C119" t="str">
            <v>u</v>
          </cell>
          <cell r="D119">
            <v>1520873.4955</v>
          </cell>
        </row>
        <row r="120">
          <cell r="A120" t="str">
            <v>eq.014</v>
          </cell>
          <cell r="B120" t="str">
            <v>pala cargadora 140 H.P.</v>
          </cell>
          <cell r="C120" t="str">
            <v>h</v>
          </cell>
          <cell r="D120">
            <v>523.20000000000005</v>
          </cell>
        </row>
        <row r="121">
          <cell r="A121" t="str">
            <v>eq.015</v>
          </cell>
          <cell r="B121" t="str">
            <v>rodillo neumático autopropulsado 70 HP</v>
          </cell>
          <cell r="C121" t="str">
            <v>u</v>
          </cell>
          <cell r="D121">
            <v>957244.12</v>
          </cell>
        </row>
        <row r="122">
          <cell r="A122" t="str">
            <v>eq.016</v>
          </cell>
          <cell r="B122" t="str">
            <v>rodillo neumático autopropulsado 70 HP</v>
          </cell>
          <cell r="C122" t="str">
            <v>h</v>
          </cell>
          <cell r="D122">
            <v>327.48</v>
          </cell>
        </row>
        <row r="123">
          <cell r="A123" t="str">
            <v>eq.017</v>
          </cell>
          <cell r="B123" t="str">
            <v>vibrocompactador autopropulsado 120 HP</v>
          </cell>
          <cell r="C123" t="str">
            <v>u</v>
          </cell>
          <cell r="D123">
            <v>1198578.95</v>
          </cell>
        </row>
        <row r="124">
          <cell r="A124" t="str">
            <v>eq.018</v>
          </cell>
          <cell r="B124" t="str">
            <v>vibrocompactador autopropulsado 120 HP</v>
          </cell>
          <cell r="C124" t="str">
            <v>h</v>
          </cell>
          <cell r="D124">
            <v>446.85</v>
          </cell>
        </row>
        <row r="125">
          <cell r="A125" t="str">
            <v>eq.019</v>
          </cell>
          <cell r="B125" t="str">
            <v>camión mixer 5 m3   240 H.P.</v>
          </cell>
          <cell r="C125" t="str">
            <v>u</v>
          </cell>
          <cell r="D125">
            <v>1821981.15</v>
          </cell>
        </row>
        <row r="126">
          <cell r="A126" t="str">
            <v>eq.020</v>
          </cell>
          <cell r="B126" t="str">
            <v>mixer hormigón 5 m3</v>
          </cell>
          <cell r="C126" t="str">
            <v>h</v>
          </cell>
          <cell r="D126">
            <v>798.13</v>
          </cell>
        </row>
        <row r="127">
          <cell r="A127" t="str">
            <v>eq.021</v>
          </cell>
          <cell r="B127" t="str">
            <v>planta elaboradora de hormigón 60 H.P.</v>
          </cell>
          <cell r="C127" t="str">
            <v>u</v>
          </cell>
          <cell r="D127">
            <v>742168.77</v>
          </cell>
        </row>
        <row r="128">
          <cell r="A128" t="str">
            <v>eq.022</v>
          </cell>
          <cell r="B128" t="str">
            <v>planta eleboradora de hormigón</v>
          </cell>
          <cell r="C128" t="str">
            <v>h</v>
          </cell>
          <cell r="D128">
            <v>282.49</v>
          </cell>
        </row>
        <row r="129">
          <cell r="A129" t="str">
            <v>eq.024</v>
          </cell>
          <cell r="B129" t="str">
            <v>topadora D-7  200 H.P.</v>
          </cell>
          <cell r="C129" t="str">
            <v>u</v>
          </cell>
          <cell r="D129">
            <v>2326240.1535999998</v>
          </cell>
        </row>
        <row r="130">
          <cell r="A130" t="str">
            <v>eq.025</v>
          </cell>
          <cell r="B130" t="str">
            <v>topadora D-7  200 H.P.</v>
          </cell>
          <cell r="C130" t="str">
            <v>h</v>
          </cell>
          <cell r="D130">
            <v>731.75</v>
          </cell>
        </row>
        <row r="131">
          <cell r="A131" t="str">
            <v>eq.026b</v>
          </cell>
          <cell r="B131" t="str">
            <v>aserradora pavimento 8 H.P.</v>
          </cell>
          <cell r="C131" t="str">
            <v>u</v>
          </cell>
          <cell r="D131">
            <v>27980.880000000001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</row>
        <row r="133">
          <cell r="A133" t="str">
            <v>eq.028b</v>
          </cell>
          <cell r="B133" t="str">
            <v>bomba a explosión 5 H. P.</v>
          </cell>
          <cell r="C133" t="str">
            <v>u</v>
          </cell>
          <cell r="D133">
            <v>6123.9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</row>
        <row r="135">
          <cell r="A135" t="str">
            <v>eq.030</v>
          </cell>
          <cell r="B135" t="str">
            <v>camión con acoplado 15m3  312 H.P.</v>
          </cell>
          <cell r="C135" t="str">
            <v>u</v>
          </cell>
          <cell r="D135">
            <v>1961734.3524</v>
          </cell>
        </row>
        <row r="136">
          <cell r="A136" t="str">
            <v>eq.031</v>
          </cell>
          <cell r="B136" t="str">
            <v>camión con acoplado 15m3  312 H.P.</v>
          </cell>
          <cell r="C136" t="str">
            <v>h</v>
          </cell>
          <cell r="D136">
            <v>221586</v>
          </cell>
        </row>
        <row r="137">
          <cell r="A137" t="str">
            <v>eq.040</v>
          </cell>
          <cell r="B137" t="str">
            <v>plancha vibradora a explosión 6 H.P.</v>
          </cell>
          <cell r="C137" t="str">
            <v>u</v>
          </cell>
          <cell r="D137">
            <v>27713.539100000002</v>
          </cell>
        </row>
        <row r="138">
          <cell r="A138" t="str">
            <v>eq.041</v>
          </cell>
          <cell r="B138" t="str">
            <v>plancha vibradora a explosión 6 H.P.</v>
          </cell>
          <cell r="C138" t="str">
            <v>h</v>
          </cell>
          <cell r="D138">
            <v>19974.599999999999</v>
          </cell>
        </row>
        <row r="139">
          <cell r="A139" t="str">
            <v>eq.044b</v>
          </cell>
          <cell r="B139" t="str">
            <v>regla vibradora 8 H.P.</v>
          </cell>
          <cell r="C139" t="str">
            <v>u</v>
          </cell>
          <cell r="D139">
            <v>86605.92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</row>
        <row r="141">
          <cell r="A141" t="str">
            <v>eq.048</v>
          </cell>
          <cell r="B141" t="str">
            <v>rodillo neumático de arrastre</v>
          </cell>
          <cell r="C141" t="str">
            <v>u</v>
          </cell>
          <cell r="D141">
            <v>249703.66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</row>
        <row r="143">
          <cell r="A143" t="str">
            <v>eq.050</v>
          </cell>
          <cell r="B143" t="str">
            <v>rodillo pata de cabra de arrastre</v>
          </cell>
          <cell r="C143" t="str">
            <v>u</v>
          </cell>
          <cell r="D143">
            <v>162850.35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</row>
        <row r="145">
          <cell r="A145" t="str">
            <v>eq.052</v>
          </cell>
          <cell r="B145" t="str">
            <v>rodillo vibrador de arrastre 60 H.P.</v>
          </cell>
          <cell r="C145" t="str">
            <v>u</v>
          </cell>
          <cell r="D145">
            <v>184563.55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</row>
        <row r="147">
          <cell r="A147" t="str">
            <v>eq.054</v>
          </cell>
          <cell r="B147" t="str">
            <v>tanque acoplado 10000 litros</v>
          </cell>
          <cell r="C147" t="str">
            <v>u</v>
          </cell>
          <cell r="D147">
            <v>80095.517699999997</v>
          </cell>
        </row>
        <row r="148">
          <cell r="A148" t="str">
            <v>eq.055</v>
          </cell>
          <cell r="B148" t="str">
            <v>tanque acoplado 10000 litros</v>
          </cell>
          <cell r="C148" t="str">
            <v>h</v>
          </cell>
          <cell r="D148">
            <v>88669.68</v>
          </cell>
        </row>
        <row r="149">
          <cell r="A149" t="str">
            <v>eq.058b</v>
          </cell>
          <cell r="B149" t="str">
            <v>tractor engomado 100 H.P.</v>
          </cell>
          <cell r="C149" t="str">
            <v>u</v>
          </cell>
          <cell r="D149">
            <v>961740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</row>
        <row r="151">
          <cell r="A151" t="str">
            <v>eq.060b</v>
          </cell>
          <cell r="B151" t="str">
            <v>vibrador inmersión a nafta 4 H.P.</v>
          </cell>
          <cell r="C151" t="str">
            <v>u</v>
          </cell>
          <cell r="D151">
            <v>20591.099999999999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</row>
        <row r="153">
          <cell r="A153" t="str">
            <v>eq.062</v>
          </cell>
          <cell r="B153" t="str">
            <v>martillo neumático</v>
          </cell>
          <cell r="C153" t="str">
            <v>u</v>
          </cell>
          <cell r="D153">
            <v>23850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</row>
        <row r="157">
          <cell r="A157" t="str">
            <v>eq.066b</v>
          </cell>
          <cell r="B157" t="str">
            <v>motocompresor tipo P185 WR</v>
          </cell>
          <cell r="C157" t="str">
            <v>u</v>
          </cell>
          <cell r="D157">
            <v>184950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</row>
        <row r="161">
          <cell r="A161" t="str">
            <v>eq.070b</v>
          </cell>
          <cell r="B161" t="str">
            <v>equipo regador de agua  cap. 6000 lt</v>
          </cell>
          <cell r="C161" t="str">
            <v>u</v>
          </cell>
          <cell r="D161">
            <v>140000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 t="e">
            <v>#N/A</v>
          </cell>
        </row>
        <row r="163">
          <cell r="A163" t="str">
            <v>eq.072b</v>
          </cell>
          <cell r="B163" t="str">
            <v>equipo regador de asfalto cap 5000 lt</v>
          </cell>
          <cell r="C163" t="str">
            <v>u</v>
          </cell>
          <cell r="D163">
            <v>390000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</row>
        <row r="165">
          <cell r="A165" t="str">
            <v>eq.074b</v>
          </cell>
          <cell r="B165" t="str">
            <v>barredora sopladora</v>
          </cell>
          <cell r="C165" t="str">
            <v>u</v>
          </cell>
          <cell r="D165">
            <v>280000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</row>
        <row r="167">
          <cell r="A167" t="str">
            <v>eq.076</v>
          </cell>
          <cell r="B167" t="str">
            <v>Compactadora de Suelo Rodillo Liso 145 HP CS 533 D</v>
          </cell>
          <cell r="C167" t="str">
            <v>u</v>
          </cell>
          <cell r="D167">
            <v>1052160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</row>
        <row r="169">
          <cell r="A169" t="str">
            <v>eq.078</v>
          </cell>
          <cell r="B169" t="str">
            <v>camioneta pick up cabina simple</v>
          </cell>
          <cell r="C169" t="str">
            <v>u</v>
          </cell>
          <cell r="D169">
            <v>227205.43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</row>
        <row r="171">
          <cell r="A171" t="str">
            <v>eq.080</v>
          </cell>
          <cell r="B171" t="str">
            <v>nafta super</v>
          </cell>
          <cell r="C171" t="str">
            <v>l</v>
          </cell>
          <cell r="D171">
            <v>10.43</v>
          </cell>
        </row>
        <row r="172">
          <cell r="A172" t="str">
            <v>eq.082</v>
          </cell>
          <cell r="B172" t="str">
            <v>rastra de disco DUMAIRE R-10(TATU) de 40 x 26"</v>
          </cell>
          <cell r="C172" t="str">
            <v>u</v>
          </cell>
          <cell r="D172">
            <v>183067.14249999999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</row>
        <row r="176">
          <cell r="A176" t="str">
            <v>eq.086</v>
          </cell>
          <cell r="B176" t="str">
            <v>vibrador de placa Waker BPS</v>
          </cell>
          <cell r="C176" t="str">
            <v>u</v>
          </cell>
          <cell r="D176">
            <v>40563.01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</row>
        <row r="178">
          <cell r="A178" t="str">
            <v>eq.088</v>
          </cell>
          <cell r="B178" t="str">
            <v xml:space="preserve">planta de asfalto 80 Tn/h c/filtro de manga </v>
          </cell>
          <cell r="C178" t="str">
            <v>u</v>
          </cell>
          <cell r="D178">
            <v>4333658.3399</v>
          </cell>
        </row>
        <row r="179">
          <cell r="A179" t="str">
            <v>eq.089</v>
          </cell>
          <cell r="B179" t="str">
            <v xml:space="preserve">planta de asfalto 80 Tn/h c/filtro de manga </v>
          </cell>
          <cell r="C179" t="str">
            <v>h</v>
          </cell>
          <cell r="D179">
            <v>7398000</v>
          </cell>
        </row>
        <row r="180">
          <cell r="A180" t="str">
            <v>eq.090</v>
          </cell>
          <cell r="B180" t="str">
            <v>Grúa hidráulica Hidrogrubert N 10000 - Tm</v>
          </cell>
          <cell r="C180" t="str">
            <v>u</v>
          </cell>
          <cell r="D180">
            <v>218040.8518</v>
          </cell>
        </row>
        <row r="181">
          <cell r="A181" t="str">
            <v>eq.100</v>
          </cell>
          <cell r="B181" t="str">
            <v>Grúa hidráulica Hidrogrubert N 10000 - Tm</v>
          </cell>
          <cell r="C181" t="str">
            <v>h</v>
          </cell>
          <cell r="D181">
            <v>465.33</v>
          </cell>
        </row>
        <row r="182">
          <cell r="A182" t="str">
            <v>eq.102</v>
          </cell>
          <cell r="B182" t="str">
            <v>terminadora de asfalto CIBER SA 115 CR serie 135</v>
          </cell>
          <cell r="C182" t="str">
            <v>u</v>
          </cell>
          <cell r="D182">
            <v>2038908.9945</v>
          </cell>
        </row>
        <row r="183">
          <cell r="A183" t="str">
            <v>eq.103</v>
          </cell>
          <cell r="B183" t="str">
            <v>terminadora de asfalto CIBER 115CR serie 135</v>
          </cell>
          <cell r="C183" t="str">
            <v>h</v>
          </cell>
          <cell r="D183">
            <v>3422130</v>
          </cell>
        </row>
        <row r="184">
          <cell r="A184" t="str">
            <v>eq.104</v>
          </cell>
          <cell r="B184" t="str">
            <v>retroexcavadora s/oruga 140 HP 0,80m3 (CAT 320)</v>
          </cell>
          <cell r="C184" t="str">
            <v>u</v>
          </cell>
          <cell r="D184">
            <v>1504260</v>
          </cell>
        </row>
        <row r="185">
          <cell r="A185" t="str">
            <v>eq.105</v>
          </cell>
          <cell r="B185" t="str">
            <v>retroexcavadora s/oruga 140 HP 0,80m3</v>
          </cell>
          <cell r="C185" t="str">
            <v>h</v>
          </cell>
          <cell r="D185">
            <v>491.44</v>
          </cell>
        </row>
        <row r="186">
          <cell r="A186" t="str">
            <v>eq.106</v>
          </cell>
          <cell r="B186" t="str">
            <v>camión M. Benz 1218-42</v>
          </cell>
          <cell r="C186" t="str">
            <v>u</v>
          </cell>
          <cell r="D186">
            <v>626007.13500000001</v>
          </cell>
        </row>
        <row r="187">
          <cell r="A187" t="str">
            <v>eq.107</v>
          </cell>
          <cell r="B187" t="str">
            <v>camión M. Benz 1620-45</v>
          </cell>
          <cell r="C187" t="str">
            <v>u</v>
          </cell>
          <cell r="D187">
            <v>717432.67</v>
          </cell>
        </row>
        <row r="188">
          <cell r="A188" t="str">
            <v>eq.108</v>
          </cell>
          <cell r="B188" t="str">
            <v>cubierta 900x20 c/tacos</v>
          </cell>
          <cell r="C188" t="str">
            <v>u</v>
          </cell>
          <cell r="D188">
            <v>4504.4066999999995</v>
          </cell>
        </row>
        <row r="189">
          <cell r="A189" t="str">
            <v>eq.109</v>
          </cell>
          <cell r="B189" t="str">
            <v>cubierta 1000x20 c/tacos</v>
          </cell>
          <cell r="C189" t="str">
            <v>u</v>
          </cell>
          <cell r="D189">
            <v>5617.3567000000003</v>
          </cell>
        </row>
        <row r="190">
          <cell r="A190" t="str">
            <v>eq.110</v>
          </cell>
          <cell r="B190" t="str">
            <v>cubierta 1100x20 c/tacos</v>
          </cell>
          <cell r="C190" t="str">
            <v>u</v>
          </cell>
          <cell r="D190">
            <v>6279.34</v>
          </cell>
        </row>
        <row r="191">
          <cell r="A191" t="str">
            <v>eq.111</v>
          </cell>
          <cell r="B191" t="str">
            <v>equipo acoplado p/camion 1218-42</v>
          </cell>
          <cell r="C191" t="str">
            <v>u</v>
          </cell>
          <cell r="D191">
            <v>92032.58</v>
          </cell>
        </row>
        <row r="192">
          <cell r="A192" t="str">
            <v>eq.112</v>
          </cell>
          <cell r="B192" t="str">
            <v>equipo acoplado p/camion 1620-45</v>
          </cell>
          <cell r="C192" t="str">
            <v>u</v>
          </cell>
          <cell r="D192">
            <v>92032.58</v>
          </cell>
        </row>
        <row r="193">
          <cell r="A193" t="str">
            <v>eq.200</v>
          </cell>
          <cell r="B193" t="str">
            <v>matafuegos 5 kg tipo ABC</v>
          </cell>
          <cell r="C193" t="str">
            <v>u</v>
          </cell>
          <cell r="D193">
            <v>742.25</v>
          </cell>
        </row>
        <row r="194">
          <cell r="A194" t="str">
            <v>fi.023</v>
          </cell>
          <cell r="B194" t="str">
            <v xml:space="preserve">tasa cartera general BNA </v>
          </cell>
          <cell r="C194" t="str">
            <v>%</v>
          </cell>
          <cell r="D194">
            <v>18.850000000000001</v>
          </cell>
        </row>
        <row r="195">
          <cell r="A195" t="str">
            <v>fi.024</v>
          </cell>
          <cell r="B195" t="str">
            <v>cotización dólar promed. mensual</v>
          </cell>
          <cell r="C195" t="str">
            <v>$</v>
          </cell>
          <cell r="D195">
            <v>8.2200000000000006</v>
          </cell>
        </row>
        <row r="196">
          <cell r="A196" t="str">
            <v>fi.025</v>
          </cell>
          <cell r="B196" t="str">
            <v>tasa comerc. y financ. eq. Importado</v>
          </cell>
          <cell r="C196" t="str">
            <v>%</v>
          </cell>
          <cell r="D196">
            <v>12.2</v>
          </cell>
        </row>
        <row r="197">
          <cell r="A197" t="str">
            <v>fi.026</v>
          </cell>
          <cell r="B197" t="str">
            <v>derechos de aprobación C.Profes.</v>
          </cell>
          <cell r="C197" t="str">
            <v>u</v>
          </cell>
          <cell r="D197">
            <v>120</v>
          </cell>
        </row>
        <row r="198">
          <cell r="A198" t="str">
            <v>fi.027</v>
          </cell>
          <cell r="B198" t="str">
            <v xml:space="preserve">copia xerox de planos </v>
          </cell>
          <cell r="C198" t="str">
            <v>m2</v>
          </cell>
          <cell r="D198">
            <v>17.899999999999999</v>
          </cell>
        </row>
        <row r="199">
          <cell r="A199" t="str">
            <v>fi.028</v>
          </cell>
          <cell r="B199" t="str">
            <v>seguro 1218-42($/año)</v>
          </cell>
          <cell r="C199" t="str">
            <v>u</v>
          </cell>
          <cell r="D199">
            <v>12333.07</v>
          </cell>
        </row>
        <row r="200">
          <cell r="A200" t="str">
            <v>fi.029</v>
          </cell>
          <cell r="B200" t="str">
            <v>seguro 1620-45($/año)</v>
          </cell>
          <cell r="C200" t="str">
            <v>u</v>
          </cell>
          <cell r="D200">
            <v>13896</v>
          </cell>
        </row>
        <row r="201">
          <cell r="A201" t="str">
            <v>fo.010</v>
          </cell>
          <cell r="B201" t="str">
            <v>árboles para forestación - fresno</v>
          </cell>
          <cell r="C201" t="str">
            <v>u</v>
          </cell>
          <cell r="D201">
            <v>89</v>
          </cell>
        </row>
        <row r="202">
          <cell r="A202" t="str">
            <v>fo.020</v>
          </cell>
          <cell r="B202" t="str">
            <v>mantillo</v>
          </cell>
          <cell r="C202" t="str">
            <v>bolsa</v>
          </cell>
          <cell r="D202">
            <v>19</v>
          </cell>
        </row>
        <row r="203">
          <cell r="A203" t="str">
            <v>ga.005</v>
          </cell>
          <cell r="B203" t="str">
            <v>Pegamento p/polyguard 1 litro</v>
          </cell>
          <cell r="C203" t="str">
            <v>u</v>
          </cell>
          <cell r="D203">
            <v>192.17500000000001</v>
          </cell>
        </row>
        <row r="204">
          <cell r="A204" t="str">
            <v>ga.008</v>
          </cell>
          <cell r="B204" t="str">
            <v>Sombrerete chapa aprobado de 100 c/tornillos</v>
          </cell>
          <cell r="C204" t="str">
            <v>u</v>
          </cell>
          <cell r="D204">
            <v>99.83</v>
          </cell>
        </row>
        <row r="205">
          <cell r="A205" t="str">
            <v>ga.010</v>
          </cell>
          <cell r="B205" t="str">
            <v>caño de chapa galvanizada</v>
          </cell>
          <cell r="C205" t="str">
            <v>m</v>
          </cell>
          <cell r="D205">
            <v>44.606699999999996</v>
          </cell>
        </row>
        <row r="206">
          <cell r="A206" t="str">
            <v>ga.011</v>
          </cell>
          <cell r="B206" t="str">
            <v>componentes epoxi x 1/4lt.</v>
          </cell>
          <cell r="C206" t="str">
            <v>u</v>
          </cell>
          <cell r="D206">
            <v>71.581800000000001</v>
          </cell>
        </row>
        <row r="207">
          <cell r="A207" t="str">
            <v>ga.020</v>
          </cell>
          <cell r="B207" t="str">
            <v>gabinete medidor gas</v>
          </cell>
          <cell r="C207" t="str">
            <v>u</v>
          </cell>
          <cell r="D207">
            <v>320</v>
          </cell>
        </row>
        <row r="208">
          <cell r="A208" t="str">
            <v>ga.113</v>
          </cell>
          <cell r="B208" t="str">
            <v>calefactor TB 3800 calorias</v>
          </cell>
          <cell r="C208" t="str">
            <v>u</v>
          </cell>
          <cell r="D208">
            <v>1420.665</v>
          </cell>
        </row>
        <row r="209">
          <cell r="A209" t="str">
            <v>ga.114</v>
          </cell>
          <cell r="B209" t="str">
            <v>calefón 14 litros blanco</v>
          </cell>
          <cell r="C209" t="str">
            <v>u</v>
          </cell>
          <cell r="D209">
            <v>2317.355</v>
          </cell>
        </row>
        <row r="210">
          <cell r="A210" t="str">
            <v>ga.116</v>
          </cell>
          <cell r="B210" t="str">
            <v>cocina 4 hornallas</v>
          </cell>
          <cell r="C210" t="str">
            <v>u</v>
          </cell>
          <cell r="D210">
            <v>2412.395</v>
          </cell>
        </row>
        <row r="211">
          <cell r="A211" t="str">
            <v>ga.126</v>
          </cell>
          <cell r="B211" t="str">
            <v>regulador y flexible p/gas natural</v>
          </cell>
          <cell r="C211" t="str">
            <v>u</v>
          </cell>
          <cell r="D211">
            <v>256.97500000000002</v>
          </cell>
        </row>
        <row r="212">
          <cell r="A212" t="str">
            <v>ga.137</v>
          </cell>
          <cell r="B212" t="str">
            <v>llave p/gas cromada 1/2"</v>
          </cell>
          <cell r="C212" t="str">
            <v>u</v>
          </cell>
          <cell r="D212">
            <v>174.73330000000001</v>
          </cell>
        </row>
        <row r="213">
          <cell r="A213" t="str">
            <v>ga.138</v>
          </cell>
          <cell r="B213" t="str">
            <v>llave p/gas cromada 3/4"</v>
          </cell>
          <cell r="C213" t="str">
            <v>u</v>
          </cell>
          <cell r="D213">
            <v>248.19499999999999</v>
          </cell>
        </row>
        <row r="214">
          <cell r="A214" t="str">
            <v>ga.150</v>
          </cell>
          <cell r="B214" t="str">
            <v>caño extruído 19 mm</v>
          </cell>
          <cell r="C214" t="str">
            <v>m</v>
          </cell>
          <cell r="D214">
            <v>34.81</v>
          </cell>
        </row>
        <row r="215">
          <cell r="A215" t="str">
            <v>ga.152</v>
          </cell>
          <cell r="B215" t="str">
            <v>Caño epoxi 13 mm</v>
          </cell>
          <cell r="C215" t="str">
            <v>m</v>
          </cell>
          <cell r="D215">
            <v>30.14</v>
          </cell>
        </row>
        <row r="216">
          <cell r="A216" t="str">
            <v>ga.153</v>
          </cell>
          <cell r="B216" t="str">
            <v>caño epoxi 19 mm</v>
          </cell>
          <cell r="C216" t="str">
            <v>m</v>
          </cell>
          <cell r="D216">
            <v>33.924999999999997</v>
          </cell>
        </row>
        <row r="217">
          <cell r="A217" t="str">
            <v>ga.156</v>
          </cell>
          <cell r="B217" t="str">
            <v>caño epoxi 25 mm</v>
          </cell>
          <cell r="C217" t="str">
            <v>m</v>
          </cell>
          <cell r="D217">
            <v>50.314999999999998</v>
          </cell>
        </row>
        <row r="218">
          <cell r="A218" t="str">
            <v>ga.159</v>
          </cell>
          <cell r="B218" t="str">
            <v>codo epoxi 13 mm</v>
          </cell>
          <cell r="C218" t="str">
            <v>u</v>
          </cell>
          <cell r="D218">
            <v>9.5050000000000008</v>
          </cell>
        </row>
        <row r="219">
          <cell r="A219" t="str">
            <v>ga.160</v>
          </cell>
          <cell r="B219" t="str">
            <v>codo epoxi 19 mm</v>
          </cell>
          <cell r="C219" t="str">
            <v>u</v>
          </cell>
          <cell r="D219">
            <v>11.59</v>
          </cell>
        </row>
        <row r="220">
          <cell r="A220" t="str">
            <v>ga.161</v>
          </cell>
          <cell r="B220" t="str">
            <v>LLAVE PASO GAS BRONCE ½"</v>
          </cell>
          <cell r="C220" t="str">
            <v>u</v>
          </cell>
          <cell r="D220">
            <v>24.315000000000001</v>
          </cell>
        </row>
        <row r="221">
          <cell r="A221" t="str">
            <v>ga.162</v>
          </cell>
          <cell r="B221" t="str">
            <v>LLAVE PASO GAS BRONCE 3/4"</v>
          </cell>
          <cell r="C221" t="str">
            <v>u</v>
          </cell>
          <cell r="D221">
            <v>224.64</v>
          </cell>
        </row>
        <row r="222">
          <cell r="A222" t="str">
            <v>ga.164</v>
          </cell>
          <cell r="B222" t="str">
            <v>CAÑO EPOXI 13 MM</v>
          </cell>
          <cell r="C222" t="str">
            <v>m</v>
          </cell>
          <cell r="D222">
            <v>55.37</v>
          </cell>
        </row>
        <row r="223">
          <cell r="A223" t="str">
            <v>ga.165</v>
          </cell>
          <cell r="B223" t="str">
            <v xml:space="preserve">CODOS HH 90° EPOXI 1/2"     </v>
          </cell>
          <cell r="C223" t="str">
            <v>u</v>
          </cell>
          <cell r="D223">
            <v>55.37</v>
          </cell>
        </row>
        <row r="224">
          <cell r="A224" t="str">
            <v>ga.166</v>
          </cell>
          <cell r="B224" t="str">
            <v xml:space="preserve">CODOS HH 90° EPOXI 3/4"      </v>
          </cell>
          <cell r="C224" t="str">
            <v>u</v>
          </cell>
          <cell r="D224">
            <v>10.38</v>
          </cell>
        </row>
        <row r="225">
          <cell r="A225" t="str">
            <v>ga.167</v>
          </cell>
          <cell r="B225" t="str">
            <v>NIPLES EPOXI DE 10 CM. 3/4    73022 L.T</v>
          </cell>
          <cell r="C225" t="str">
            <v>u</v>
          </cell>
          <cell r="D225">
            <v>5.43</v>
          </cell>
        </row>
        <row r="226">
          <cell r="A226" t="str">
            <v>ga.168</v>
          </cell>
          <cell r="B226" t="str">
            <v>TEES RED. EPOXI 3/4"*1/2"     73235</v>
          </cell>
          <cell r="C226" t="str">
            <v>u</v>
          </cell>
          <cell r="D226">
            <v>19.73</v>
          </cell>
        </row>
        <row r="227">
          <cell r="A227" t="str">
            <v>ga.169</v>
          </cell>
          <cell r="B227" t="str">
            <v>BUJES RED. EPOXI 3/4*1/2      73289</v>
          </cell>
          <cell r="C227" t="str">
            <v>u</v>
          </cell>
          <cell r="D227">
            <v>13.315</v>
          </cell>
        </row>
        <row r="228">
          <cell r="A228" t="str">
            <v>ga.170</v>
          </cell>
          <cell r="B228" t="str">
            <v>TAPON MACHO EPOXI DE 1/2      73340 L.T</v>
          </cell>
          <cell r="C228" t="str">
            <v>u</v>
          </cell>
          <cell r="D228">
            <v>18.97</v>
          </cell>
        </row>
        <row r="229">
          <cell r="A229" t="str">
            <v>ga.171</v>
          </cell>
          <cell r="B229" t="str">
            <v>TAPON MACHO EPOXI DE 3/4      73342 L.T</v>
          </cell>
          <cell r="C229" t="str">
            <v>u</v>
          </cell>
          <cell r="D229">
            <v>31.68</v>
          </cell>
        </row>
        <row r="230">
          <cell r="A230" t="str">
            <v>ga.172</v>
          </cell>
          <cell r="B230" t="str">
            <v>POLYGUARD 660 DE 0,05 X 10 MTS.</v>
          </cell>
          <cell r="C230" t="str">
            <v>u</v>
          </cell>
          <cell r="D230">
            <v>40.664999999999999</v>
          </cell>
        </row>
        <row r="231">
          <cell r="A231" t="str">
            <v>ga.174</v>
          </cell>
          <cell r="B231" t="str">
            <v>SOMBRERETE CHAPA APROBADO DE 100 C/TORN.</v>
          </cell>
          <cell r="C231" t="str">
            <v>u</v>
          </cell>
          <cell r="D231">
            <v>193.64</v>
          </cell>
        </row>
        <row r="232">
          <cell r="A232" t="str">
            <v>ga.180</v>
          </cell>
          <cell r="B232" t="str">
            <v>buje reduccion epoxi 3/4" x 1/2"</v>
          </cell>
          <cell r="C232" t="str">
            <v>u</v>
          </cell>
          <cell r="D232">
            <v>7.32</v>
          </cell>
        </row>
        <row r="233">
          <cell r="A233" t="str">
            <v>ga.200</v>
          </cell>
          <cell r="B233" t="str">
            <v>tapon macho epoxi 3/4"</v>
          </cell>
          <cell r="C233" t="str">
            <v>u</v>
          </cell>
          <cell r="D233">
            <v>8.6050000000000004</v>
          </cell>
        </row>
        <row r="234">
          <cell r="A234" t="str">
            <v>ga.201</v>
          </cell>
          <cell r="B234" t="str">
            <v>tapon macho epoxi 1/2"</v>
          </cell>
          <cell r="C234" t="str">
            <v>u</v>
          </cell>
          <cell r="D234">
            <v>5.53</v>
          </cell>
        </row>
        <row r="235">
          <cell r="A235" t="str">
            <v>la.001</v>
          </cell>
          <cell r="B235" t="str">
            <v>ladrillo común de 1ra.calidad</v>
          </cell>
          <cell r="C235" t="str">
            <v>mil</v>
          </cell>
          <cell r="D235">
            <v>1800</v>
          </cell>
        </row>
        <row r="236">
          <cell r="A236" t="str">
            <v>la.002</v>
          </cell>
          <cell r="B236" t="str">
            <v>ladrillo hueco 8T  12x18x30</v>
          </cell>
          <cell r="C236" t="str">
            <v>u</v>
          </cell>
          <cell r="D236">
            <v>4.0199999999999996</v>
          </cell>
        </row>
        <row r="237">
          <cell r="A237" t="str">
            <v>la.006</v>
          </cell>
          <cell r="B237" t="str">
            <v>ladrillo hueco 6T  8x18x30</v>
          </cell>
          <cell r="C237" t="str">
            <v>u</v>
          </cell>
          <cell r="D237">
            <v>3.15</v>
          </cell>
        </row>
        <row r="238">
          <cell r="A238" t="str">
            <v>la.008</v>
          </cell>
          <cell r="B238" t="str">
            <v>ladrillo hueco 9T 18x18x30</v>
          </cell>
          <cell r="C238" t="str">
            <v>u</v>
          </cell>
          <cell r="D238">
            <v>5.43</v>
          </cell>
        </row>
        <row r="239">
          <cell r="A239" t="str">
            <v>la.009</v>
          </cell>
          <cell r="B239" t="str">
            <v>ladrillo hueco portante 18x 18x30</v>
          </cell>
          <cell r="C239" t="str">
            <v>u</v>
          </cell>
          <cell r="D239">
            <v>7.38</v>
          </cell>
        </row>
        <row r="240">
          <cell r="A240" t="str">
            <v>la.010</v>
          </cell>
          <cell r="B240" t="str">
            <v>bovedilla cerámica para viguetas 12,5x40x25</v>
          </cell>
          <cell r="C240" t="str">
            <v>u</v>
          </cell>
          <cell r="D240">
            <v>8.1999999999999993</v>
          </cell>
        </row>
        <row r="241">
          <cell r="A241" t="str">
            <v>li.001</v>
          </cell>
          <cell r="B241" t="str">
            <v>adhesivo p/piso cerámico</v>
          </cell>
          <cell r="C241" t="str">
            <v>kg</v>
          </cell>
          <cell r="D241">
            <v>2.1</v>
          </cell>
        </row>
        <row r="242">
          <cell r="A242" t="str">
            <v>li.004</v>
          </cell>
          <cell r="B242" t="str">
            <v>cal hidratada en bolsa</v>
          </cell>
          <cell r="C242" t="str">
            <v>kg</v>
          </cell>
          <cell r="D242">
            <v>1.74</v>
          </cell>
        </row>
        <row r="243">
          <cell r="A243" t="str">
            <v>li.005</v>
          </cell>
          <cell r="B243" t="str">
            <v>cemento blanco</v>
          </cell>
          <cell r="C243" t="str">
            <v>bolsa</v>
          </cell>
          <cell r="D243">
            <v>74.25</v>
          </cell>
        </row>
        <row r="244">
          <cell r="A244" t="str">
            <v>li.006</v>
          </cell>
          <cell r="B244" t="str">
            <v>cemento Portland</v>
          </cell>
          <cell r="C244" t="str">
            <v>kg</v>
          </cell>
          <cell r="D244">
            <v>1.72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</row>
        <row r="246">
          <cell r="A246" t="str">
            <v>li.009</v>
          </cell>
          <cell r="B246" t="str">
            <v>yeso blanco</v>
          </cell>
          <cell r="C246" t="str">
            <v>kg</v>
          </cell>
          <cell r="D246">
            <v>3.3833000000000002</v>
          </cell>
        </row>
        <row r="247">
          <cell r="A247" t="str">
            <v>ma.001</v>
          </cell>
          <cell r="B247" t="str">
            <v>madera 1ra. pino nacional cepillada</v>
          </cell>
          <cell r="C247" t="str">
            <v>m2</v>
          </cell>
          <cell r="D247">
            <v>94.825000000000003</v>
          </cell>
        </row>
        <row r="248">
          <cell r="A248" t="str">
            <v>ma.002</v>
          </cell>
          <cell r="B248" t="str">
            <v>tirante pino 3"x3" s/cepillar</v>
          </cell>
          <cell r="C248" t="str">
            <v>m</v>
          </cell>
          <cell r="D248">
            <v>19.664999999999999</v>
          </cell>
        </row>
        <row r="249">
          <cell r="A249" t="str">
            <v>ma.003</v>
          </cell>
          <cell r="B249" t="str">
            <v>madera machimbrada pino 1"x6"</v>
          </cell>
          <cell r="C249" t="str">
            <v>m2</v>
          </cell>
          <cell r="D249">
            <v>96.1</v>
          </cell>
        </row>
        <row r="250">
          <cell r="A250" t="str">
            <v>ma.004</v>
          </cell>
          <cell r="B250" t="str">
            <v>madera machimbrada pino 3/4"</v>
          </cell>
          <cell r="C250" t="str">
            <v>m2</v>
          </cell>
          <cell r="D250">
            <v>75.094999999999999</v>
          </cell>
        </row>
        <row r="251">
          <cell r="A251" t="str">
            <v>ma.006</v>
          </cell>
          <cell r="B251" t="str">
            <v>madera 1" pino nacional s/cepillar</v>
          </cell>
          <cell r="C251" t="str">
            <v>m2</v>
          </cell>
          <cell r="D251">
            <v>79.474999999999994</v>
          </cell>
        </row>
        <row r="252">
          <cell r="A252" t="str">
            <v>ma.006</v>
          </cell>
          <cell r="B252" t="str">
            <v>madera 1ra. pino nacional s/cepillar</v>
          </cell>
          <cell r="C252" t="str">
            <v>m2</v>
          </cell>
          <cell r="D252">
            <v>79.474999999999994</v>
          </cell>
        </row>
        <row r="253">
          <cell r="A253" t="str">
            <v>ma.007</v>
          </cell>
          <cell r="B253" t="str">
            <v>madera machimbrada pino 1/2"</v>
          </cell>
          <cell r="C253" t="str">
            <v>m2</v>
          </cell>
          <cell r="D253">
            <v>48.274999999999999</v>
          </cell>
        </row>
        <row r="254">
          <cell r="A254" t="str">
            <v>ma.008</v>
          </cell>
          <cell r="B254" t="str">
            <v>zocalo pino 7 cm</v>
          </cell>
          <cell r="C254" t="str">
            <v>m</v>
          </cell>
          <cell r="D254">
            <v>8.91</v>
          </cell>
        </row>
        <row r="255">
          <cell r="A255" t="str">
            <v>ma.010</v>
          </cell>
          <cell r="B255" t="str">
            <v>tirante pino 3x6"</v>
          </cell>
          <cell r="C255" t="str">
            <v>m</v>
          </cell>
          <cell r="D255">
            <v>44.645000000000003</v>
          </cell>
        </row>
        <row r="256">
          <cell r="A256" t="str">
            <v>ma.011</v>
          </cell>
          <cell r="B256" t="str">
            <v>fenólicos 15 mm. (1,60 x 2,20 m)</v>
          </cell>
          <cell r="C256" t="str">
            <v>m2</v>
          </cell>
          <cell r="D256">
            <v>146.04</v>
          </cell>
        </row>
        <row r="257">
          <cell r="A257" t="str">
            <v>ma.012</v>
          </cell>
          <cell r="B257" t="str">
            <v>fenólicos 18 mm. (1,60 x 2,20 m)</v>
          </cell>
          <cell r="C257" t="str">
            <v>m2</v>
          </cell>
          <cell r="D257">
            <v>179.27500000000001</v>
          </cell>
        </row>
        <row r="258">
          <cell r="A258" t="str">
            <v>ma.015</v>
          </cell>
          <cell r="B258" t="str">
            <v>listones pino 1x2"</v>
          </cell>
          <cell r="C258" t="str">
            <v>m</v>
          </cell>
          <cell r="D258">
            <v>4.28</v>
          </cell>
        </row>
        <row r="259">
          <cell r="A259" t="str">
            <v>ma.016</v>
          </cell>
          <cell r="B259" t="str">
            <v>madera dura 11/2"x2" cepillada</v>
          </cell>
          <cell r="C259" t="str">
            <v>m</v>
          </cell>
          <cell r="D259">
            <v>23.23</v>
          </cell>
        </row>
        <row r="260">
          <cell r="A260" t="str">
            <v>ma.017</v>
          </cell>
          <cell r="B260" t="str">
            <v xml:space="preserve">madera dura 11/2" </v>
          </cell>
          <cell r="C260" t="str">
            <v>m2</v>
          </cell>
          <cell r="D260">
            <v>321.25</v>
          </cell>
        </row>
        <row r="261">
          <cell r="A261" t="str">
            <v>ma.018</v>
          </cell>
          <cell r="B261" t="str">
            <v>madera dura 3"x3"</v>
          </cell>
          <cell r="C261" t="str">
            <v>m</v>
          </cell>
          <cell r="D261">
            <v>43.22</v>
          </cell>
        </row>
        <row r="262">
          <cell r="A262" t="str">
            <v>ma.020</v>
          </cell>
          <cell r="B262" t="str">
            <v>tirante pino 2x3"</v>
          </cell>
          <cell r="C262" t="str">
            <v>m</v>
          </cell>
          <cell r="D262">
            <v>16.18</v>
          </cell>
        </row>
        <row r="263">
          <cell r="A263" t="str">
            <v>ma.021</v>
          </cell>
          <cell r="B263" t="str">
            <v>poste de quebracho entero 2,40m</v>
          </cell>
          <cell r="C263" t="str">
            <v>u</v>
          </cell>
          <cell r="D263">
            <v>264.45999999999998</v>
          </cell>
        </row>
        <row r="264">
          <cell r="A264" t="str">
            <v>ma.022</v>
          </cell>
          <cell r="B264" t="str">
            <v>medio  poste de quebracho 2,20</v>
          </cell>
          <cell r="C264" t="str">
            <v>u</v>
          </cell>
          <cell r="D264">
            <v>147.11000000000001</v>
          </cell>
        </row>
        <row r="265">
          <cell r="A265" t="str">
            <v>ma.023</v>
          </cell>
          <cell r="B265" t="str">
            <v>varillones de 1,40 mts.</v>
          </cell>
          <cell r="C265" t="str">
            <v>u</v>
          </cell>
          <cell r="D265">
            <v>11.57</v>
          </cell>
        </row>
        <row r="266">
          <cell r="A266" t="str">
            <v>ma.024</v>
          </cell>
          <cell r="B266" t="str">
            <v>varillas de 1,20 mts.</v>
          </cell>
          <cell r="C266" t="str">
            <v>u</v>
          </cell>
          <cell r="D266">
            <v>9.92</v>
          </cell>
        </row>
        <row r="267">
          <cell r="A267" t="str">
            <v>ma.025</v>
          </cell>
          <cell r="B267" t="str">
            <v>tranqueras 1,50 altox6,00 ancho</v>
          </cell>
          <cell r="C267" t="str">
            <v>u</v>
          </cell>
          <cell r="D267">
            <v>3766.67</v>
          </cell>
        </row>
        <row r="268">
          <cell r="A268" t="str">
            <v>ma.026</v>
          </cell>
          <cell r="B268" t="str">
            <v>tablones pino 2"x15"</v>
          </cell>
          <cell r="C268" t="str">
            <v>m2</v>
          </cell>
          <cell r="D268">
            <v>239.72</v>
          </cell>
        </row>
        <row r="269">
          <cell r="A269" t="str">
            <v>mo.001</v>
          </cell>
          <cell r="B269" t="str">
            <v>oficial especializado</v>
          </cell>
          <cell r="C269" t="str">
            <v>h</v>
          </cell>
          <cell r="D269">
            <v>81.94</v>
          </cell>
        </row>
        <row r="270">
          <cell r="A270" t="str">
            <v>mo.002</v>
          </cell>
          <cell r="B270" t="str">
            <v>oficial</v>
          </cell>
          <cell r="C270" t="str">
            <v>h</v>
          </cell>
          <cell r="D270">
            <v>69.87</v>
          </cell>
        </row>
        <row r="271">
          <cell r="A271" t="str">
            <v>mo.003</v>
          </cell>
          <cell r="B271" t="str">
            <v>medio oficial</v>
          </cell>
          <cell r="C271" t="str">
            <v>h</v>
          </cell>
          <cell r="D271">
            <v>64.44</v>
          </cell>
        </row>
        <row r="272">
          <cell r="A272" t="str">
            <v>mo.004</v>
          </cell>
          <cell r="B272" t="str">
            <v>ayudante</v>
          </cell>
          <cell r="C272" t="str">
            <v>h</v>
          </cell>
          <cell r="D272">
            <v>59.18</v>
          </cell>
        </row>
        <row r="273">
          <cell r="A273" t="str">
            <v>mo.005</v>
          </cell>
          <cell r="B273" t="str">
            <v>adicional p/especialidad</v>
          </cell>
          <cell r="C273" t="str">
            <v>h</v>
          </cell>
          <cell r="D273">
            <v>70.33</v>
          </cell>
        </row>
        <row r="274">
          <cell r="A274" t="str">
            <v>mo.006</v>
          </cell>
          <cell r="B274" t="str">
            <v>cuadrilla tipo UOCRA</v>
          </cell>
          <cell r="C274" t="str">
            <v>h</v>
          </cell>
          <cell r="D274">
            <v>64.12</v>
          </cell>
        </row>
        <row r="275">
          <cell r="A275" t="str">
            <v>mo.007</v>
          </cell>
          <cell r="B275" t="str">
            <v>cuadrilla tipo U.G.A.T.S.</v>
          </cell>
          <cell r="C275" t="str">
            <v>h</v>
          </cell>
          <cell r="D275">
            <v>74.430000000000007</v>
          </cell>
        </row>
        <row r="276">
          <cell r="A276" t="str">
            <v>mo.008</v>
          </cell>
          <cell r="B276" t="str">
            <v>chofer</v>
          </cell>
          <cell r="C276" t="str">
            <v>h</v>
          </cell>
          <cell r="D276">
            <v>81.94</v>
          </cell>
        </row>
        <row r="277">
          <cell r="A277" t="str">
            <v>pb.010</v>
          </cell>
          <cell r="B277" t="str">
            <v>cuerpo motorarg CFD 675/30  30H.P.</v>
          </cell>
          <cell r="C277" t="str">
            <v>u</v>
          </cell>
          <cell r="D277">
            <v>18852.259999999998</v>
          </cell>
        </row>
        <row r="278">
          <cell r="A278" t="str">
            <v>pb.020</v>
          </cell>
          <cell r="B278" t="str">
            <v>motor motorarg S6 R4/30  30 H.P.</v>
          </cell>
          <cell r="C278" t="str">
            <v>u</v>
          </cell>
          <cell r="D278">
            <v>19466.73</v>
          </cell>
        </row>
        <row r="279">
          <cell r="A279" t="str">
            <v>pb.030</v>
          </cell>
          <cell r="B279" t="str">
            <v>arrancador suave WEG SSW-04.60 p/30H.P.</v>
          </cell>
          <cell r="C279" t="str">
            <v>u</v>
          </cell>
          <cell r="D279">
            <v>8433.5</v>
          </cell>
        </row>
        <row r="280">
          <cell r="A280" t="str">
            <v>pb.040</v>
          </cell>
          <cell r="B280" t="str">
            <v>bomba dosivac milenio 015 1.45 lts/h</v>
          </cell>
          <cell r="C280" t="str">
            <v>u</v>
          </cell>
          <cell r="D280">
            <v>2158.79</v>
          </cell>
        </row>
        <row r="281">
          <cell r="A281" t="str">
            <v>pb.050</v>
          </cell>
          <cell r="B281" t="str">
            <v>cable pirelli sintenax viper 3x35</v>
          </cell>
          <cell r="C281" t="str">
            <v>m</v>
          </cell>
          <cell r="D281">
            <v>215.79</v>
          </cell>
        </row>
        <row r="282">
          <cell r="A282" t="str">
            <v>pb.060</v>
          </cell>
          <cell r="B282" t="str">
            <v>caño H°G° RyC 4"</v>
          </cell>
          <cell r="C282" t="str">
            <v>m</v>
          </cell>
          <cell r="D282">
            <v>494.83</v>
          </cell>
        </row>
        <row r="283">
          <cell r="A283" t="str">
            <v>pi.003</v>
          </cell>
          <cell r="B283" t="str">
            <v>aguarrás</v>
          </cell>
          <cell r="C283" t="str">
            <v>l</v>
          </cell>
          <cell r="D283">
            <v>23.636700000000001</v>
          </cell>
        </row>
        <row r="284">
          <cell r="A284" t="str">
            <v>pi.005</v>
          </cell>
          <cell r="B284" t="str">
            <v>antióxido rojo plata x 4 lts.</v>
          </cell>
          <cell r="C284" t="str">
            <v>u</v>
          </cell>
          <cell r="D284">
            <v>235.5231</v>
          </cell>
        </row>
        <row r="285">
          <cell r="A285" t="str">
            <v>pi.010</v>
          </cell>
          <cell r="B285" t="str">
            <v>esmalte sintetico x 4 lts blanco</v>
          </cell>
          <cell r="C285" t="str">
            <v>u</v>
          </cell>
          <cell r="D285">
            <v>284.9803</v>
          </cell>
        </row>
        <row r="286">
          <cell r="A286" t="str">
            <v>pi.016</v>
          </cell>
          <cell r="B286" t="str">
            <v>pintura al agua bolsa 4 kg</v>
          </cell>
          <cell r="C286" t="str">
            <v>u</v>
          </cell>
          <cell r="D286">
            <v>21.156700000000001</v>
          </cell>
        </row>
        <row r="287">
          <cell r="A287" t="str">
            <v>pi.018</v>
          </cell>
          <cell r="B287" t="str">
            <v>pintura al latex - lata 20 lts,</v>
          </cell>
          <cell r="C287" t="str">
            <v>u</v>
          </cell>
          <cell r="D287">
            <v>710.7</v>
          </cell>
        </row>
        <row r="288">
          <cell r="A288" t="str">
            <v>pi.019</v>
          </cell>
          <cell r="B288" t="str">
            <v>pintura asfáltica secado rapido</v>
          </cell>
          <cell r="C288" t="str">
            <v>l</v>
          </cell>
          <cell r="D288">
            <v>19.013400000000001</v>
          </cell>
        </row>
        <row r="289">
          <cell r="A289" t="str">
            <v>pi.020</v>
          </cell>
          <cell r="B289" t="str">
            <v>enduído plástico</v>
          </cell>
          <cell r="C289" t="str">
            <v>l</v>
          </cell>
          <cell r="D289">
            <v>30.87</v>
          </cell>
        </row>
        <row r="290">
          <cell r="A290" t="str">
            <v>pi.022</v>
          </cell>
          <cell r="B290" t="str">
            <v>salpicado plástico blanco tipo Igam</v>
          </cell>
          <cell r="C290" t="str">
            <v>kg</v>
          </cell>
          <cell r="D290">
            <v>7.9103000000000003</v>
          </cell>
        </row>
        <row r="291">
          <cell r="A291" t="str">
            <v>pi.025</v>
          </cell>
          <cell r="B291" t="str">
            <v>barniz sintético</v>
          </cell>
          <cell r="C291" t="str">
            <v>l</v>
          </cell>
          <cell r="D291">
            <v>56.5867</v>
          </cell>
        </row>
        <row r="292">
          <cell r="A292" t="str">
            <v>pi.030</v>
          </cell>
          <cell r="B292" t="str">
            <v>fijador al agua</v>
          </cell>
          <cell r="C292" t="str">
            <v>l</v>
          </cell>
          <cell r="D292">
            <v>33.97</v>
          </cell>
        </row>
        <row r="293">
          <cell r="A293" t="str">
            <v>pi.031</v>
          </cell>
          <cell r="B293" t="str">
            <v xml:space="preserve">pintura siliconadas p/ladrillos </v>
          </cell>
          <cell r="C293" t="str">
            <v>l</v>
          </cell>
          <cell r="D293">
            <v>59.3367</v>
          </cell>
        </row>
        <row r="294">
          <cell r="A294" t="str">
            <v>pi.032</v>
          </cell>
          <cell r="B294" t="str">
            <v>thinner</v>
          </cell>
          <cell r="C294" t="str">
            <v>l</v>
          </cell>
          <cell r="D294">
            <v>29.466699999999999</v>
          </cell>
        </row>
        <row r="295">
          <cell r="A295" t="str">
            <v>pi.033</v>
          </cell>
          <cell r="B295" t="str">
            <v>papel lija mediana</v>
          </cell>
          <cell r="C295" t="str">
            <v>u</v>
          </cell>
          <cell r="D295">
            <v>2.8532999999999999</v>
          </cell>
        </row>
        <row r="296">
          <cell r="A296" t="str">
            <v>pl.001</v>
          </cell>
          <cell r="B296" t="str">
            <v>placa durlock 1.20mx2.40m  9,5mm</v>
          </cell>
          <cell r="C296" t="str">
            <v>u</v>
          </cell>
          <cell r="D296">
            <v>74.051900000000003</v>
          </cell>
        </row>
        <row r="297">
          <cell r="A297" t="str">
            <v>pl.002</v>
          </cell>
          <cell r="B297" t="str">
            <v>placa durlock 1.20mx2.40m  12.50mm</v>
          </cell>
          <cell r="C297" t="str">
            <v>u</v>
          </cell>
          <cell r="D297">
            <v>69.81</v>
          </cell>
        </row>
        <row r="298">
          <cell r="A298" t="str">
            <v>pre.010</v>
          </cell>
          <cell r="B298" t="str">
            <v>poste intermedio x 3,05 m</v>
          </cell>
          <cell r="C298" t="str">
            <v>u</v>
          </cell>
          <cell r="D298">
            <v>165.80500000000001</v>
          </cell>
        </row>
        <row r="299">
          <cell r="A299" t="str">
            <v>pre.030</v>
          </cell>
          <cell r="B299" t="str">
            <v>poste esquinero x 3,05 m</v>
          </cell>
          <cell r="C299" t="str">
            <v>u</v>
          </cell>
          <cell r="D299">
            <v>280.51</v>
          </cell>
        </row>
        <row r="300">
          <cell r="A300" t="str">
            <v>ra.016</v>
          </cell>
          <cell r="B300" t="str">
            <v>caño Pead Agua20mm</v>
          </cell>
          <cell r="C300" t="str">
            <v>m</v>
          </cell>
          <cell r="D300">
            <v>6.4166999999999996</v>
          </cell>
        </row>
        <row r="301">
          <cell r="A301" t="str">
            <v>ra.020</v>
          </cell>
          <cell r="B301" t="str">
            <v>caño Pead Agua 63mm</v>
          </cell>
          <cell r="C301" t="str">
            <v>m</v>
          </cell>
          <cell r="D301">
            <v>26.238199999999999</v>
          </cell>
        </row>
        <row r="302">
          <cell r="A302" t="str">
            <v>ra.024</v>
          </cell>
          <cell r="B302" t="str">
            <v>caño Pead Agua 75mm</v>
          </cell>
          <cell r="C302" t="str">
            <v>m</v>
          </cell>
          <cell r="D302">
            <v>43.657899999999998</v>
          </cell>
        </row>
        <row r="303">
          <cell r="A303" t="str">
            <v>ra.028</v>
          </cell>
          <cell r="B303" t="str">
            <v>cupla Pead Agua 63mm</v>
          </cell>
          <cell r="C303" t="str">
            <v>u</v>
          </cell>
          <cell r="D303">
            <v>47.823900000000002</v>
          </cell>
        </row>
        <row r="304">
          <cell r="A304" t="str">
            <v>ra.030</v>
          </cell>
          <cell r="B304" t="str">
            <v>cupla Pead Agua 75mm</v>
          </cell>
          <cell r="C304" t="str">
            <v>u</v>
          </cell>
          <cell r="D304">
            <v>72.075599999999994</v>
          </cell>
        </row>
        <row r="305">
          <cell r="A305" t="str">
            <v>ra.032</v>
          </cell>
          <cell r="B305" t="str">
            <v>te normal Pead Agua 63mm</v>
          </cell>
          <cell r="C305" t="str">
            <v>u</v>
          </cell>
          <cell r="D305">
            <v>183.7501</v>
          </cell>
        </row>
        <row r="306">
          <cell r="A306" t="str">
            <v>ra.034</v>
          </cell>
          <cell r="B306" t="str">
            <v>válvula esclusa doble brida H°D° 63mm</v>
          </cell>
          <cell r="C306" t="str">
            <v>u</v>
          </cell>
          <cell r="D306">
            <v>1739.5</v>
          </cell>
        </row>
        <row r="307">
          <cell r="A307" t="str">
            <v>ra.036</v>
          </cell>
          <cell r="B307" t="str">
            <v>abrazadera diámetro 63mm con racord de 1/2"</v>
          </cell>
          <cell r="C307" t="str">
            <v>u</v>
          </cell>
          <cell r="D307">
            <v>140.91329999999999</v>
          </cell>
        </row>
        <row r="308">
          <cell r="A308" t="str">
            <v>rc.010</v>
          </cell>
          <cell r="B308" t="str">
            <v>marco y tapa H°D° 85/90Kg. Sist. Abisagrado</v>
          </cell>
          <cell r="C308" t="str">
            <v>u</v>
          </cell>
          <cell r="D308">
            <v>842.05</v>
          </cell>
        </row>
        <row r="309">
          <cell r="A309" t="str">
            <v>rc.020</v>
          </cell>
          <cell r="B309" t="str">
            <v>caño PVC Cloacal JE 160mm</v>
          </cell>
          <cell r="C309" t="str">
            <v>m</v>
          </cell>
          <cell r="D309">
            <v>108.0586</v>
          </cell>
        </row>
        <row r="310">
          <cell r="A310" t="str">
            <v>re.005</v>
          </cell>
          <cell r="B310" t="str">
            <v>Cruceta de H°A° MN 157 (2,20 m) c/ganchos</v>
          </cell>
          <cell r="C310" t="str">
            <v>u</v>
          </cell>
          <cell r="D310">
            <v>4639.9169000000002</v>
          </cell>
        </row>
        <row r="311">
          <cell r="A311" t="str">
            <v>re.010</v>
          </cell>
          <cell r="B311" t="str">
            <v>Cruceta de Hº Aº separadora</v>
          </cell>
          <cell r="C311" t="str">
            <v>u</v>
          </cell>
          <cell r="D311">
            <v>4536.2398000000003</v>
          </cell>
        </row>
        <row r="312">
          <cell r="A312" t="str">
            <v>re.015</v>
          </cell>
          <cell r="B312" t="str">
            <v>Columna de Hº Aº Vº de 10,50/1000/3</v>
          </cell>
          <cell r="C312" t="str">
            <v>u</v>
          </cell>
          <cell r="D312">
            <v>18247.7395</v>
          </cell>
        </row>
        <row r="313">
          <cell r="A313" t="str">
            <v>re.020</v>
          </cell>
          <cell r="B313" t="str">
            <v>Columna de HºAºVº de 9,5/900/3</v>
          </cell>
          <cell r="C313" t="str">
            <v>u</v>
          </cell>
          <cell r="D313">
            <v>15781.468999999999</v>
          </cell>
        </row>
        <row r="314">
          <cell r="A314" t="str">
            <v>re.025</v>
          </cell>
          <cell r="B314" t="str">
            <v>Poste de eucaliptus creosotado 11 m</v>
          </cell>
          <cell r="C314" t="str">
            <v>u</v>
          </cell>
          <cell r="D314">
            <v>305</v>
          </cell>
        </row>
        <row r="315">
          <cell r="A315" t="str">
            <v>re.030</v>
          </cell>
          <cell r="B315" t="str">
            <v xml:space="preserve">Descargador óxido de zinc con desligador </v>
          </cell>
          <cell r="C315" t="str">
            <v>u</v>
          </cell>
          <cell r="D315">
            <v>729.45500000000004</v>
          </cell>
        </row>
        <row r="316">
          <cell r="A316" t="str">
            <v>re.035</v>
          </cell>
          <cell r="B316" t="str">
            <v>Cable de Cu desnudo de 50 mm² de Secc.</v>
          </cell>
          <cell r="C316" t="str">
            <v>m</v>
          </cell>
          <cell r="D316">
            <v>93.55</v>
          </cell>
        </row>
        <row r="317">
          <cell r="A317" t="str">
            <v>re.040</v>
          </cell>
          <cell r="B317" t="str">
            <v>Conductor desnudo de cobre de 16 mm²</v>
          </cell>
          <cell r="C317" t="str">
            <v>m</v>
          </cell>
          <cell r="D317">
            <v>28.815000000000001</v>
          </cell>
        </row>
        <row r="318">
          <cell r="A318" t="str">
            <v>re.043</v>
          </cell>
          <cell r="B318" t="str">
            <v>Cable de Al desnudo de 50 mm² de Secc.</v>
          </cell>
          <cell r="C318" t="str">
            <v>m</v>
          </cell>
          <cell r="D318">
            <v>15.26</v>
          </cell>
        </row>
        <row r="319">
          <cell r="A319" t="str">
            <v>re.045</v>
          </cell>
          <cell r="B319" t="str">
            <v>Conductor Cu preensamblado 3x95 + 1x50 m</v>
          </cell>
          <cell r="C319" t="str">
            <v>m</v>
          </cell>
          <cell r="D319">
            <v>93.67</v>
          </cell>
        </row>
        <row r="320">
          <cell r="A320" t="str">
            <v>re.050</v>
          </cell>
          <cell r="B320" t="str">
            <v>Conductor CU forrado 1 x 35 mm²</v>
          </cell>
          <cell r="C320" t="str">
            <v>m</v>
          </cell>
          <cell r="D320">
            <v>61.545000000000002</v>
          </cell>
        </row>
        <row r="321">
          <cell r="A321" t="str">
            <v>re.055</v>
          </cell>
          <cell r="B321" t="str">
            <v>Conductor prerreunido 4 x 10 mm²</v>
          </cell>
          <cell r="C321" t="str">
            <v>u</v>
          </cell>
          <cell r="D321">
            <v>77.040000000000006</v>
          </cell>
        </row>
        <row r="322">
          <cell r="A322" t="str">
            <v>re.060</v>
          </cell>
          <cell r="B322" t="str">
            <v>Transformador de potencia 13,2 KV, 315/0,4/0,231 KVA</v>
          </cell>
          <cell r="C322" t="str">
            <v>u</v>
          </cell>
          <cell r="D322">
            <v>101720.325</v>
          </cell>
        </row>
        <row r="323">
          <cell r="A323" t="str">
            <v>re.065</v>
          </cell>
          <cell r="B323" t="str">
            <v>Artefacto Strand MB 70 con SAP 250 W</v>
          </cell>
          <cell r="C323" t="str">
            <v>u</v>
          </cell>
          <cell r="D323">
            <v>2534.84</v>
          </cell>
        </row>
        <row r="324">
          <cell r="A324" t="str">
            <v>re.070</v>
          </cell>
          <cell r="B324" t="str">
            <v>Aislador Orgánico 13,2/33kv</v>
          </cell>
          <cell r="C324" t="str">
            <v>u</v>
          </cell>
          <cell r="D324">
            <v>172.81</v>
          </cell>
        </row>
        <row r="325">
          <cell r="A325" t="str">
            <v>re.075</v>
          </cell>
          <cell r="B325" t="str">
            <v>Seccionador fusible XS</v>
          </cell>
          <cell r="C325" t="str">
            <v>u</v>
          </cell>
          <cell r="D325">
            <v>1262.665</v>
          </cell>
        </row>
        <row r="326">
          <cell r="A326" t="str">
            <v>re.080</v>
          </cell>
          <cell r="B326" t="str">
            <v>Jabalina tipo Cooperweld 1,50x3/4"</v>
          </cell>
          <cell r="C326" t="str">
            <v>u</v>
          </cell>
          <cell r="D326">
            <v>159.04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</row>
        <row r="328">
          <cell r="A328" t="str">
            <v>re.090</v>
          </cell>
          <cell r="B328" t="str">
            <v>Cajas de derivación trifásica RBT</v>
          </cell>
          <cell r="C328" t="str">
            <v>u</v>
          </cell>
          <cell r="D328">
            <v>2051.86</v>
          </cell>
        </row>
        <row r="329">
          <cell r="A329" t="str">
            <v>re.095</v>
          </cell>
          <cell r="B329" t="str">
            <v>Gabinete estanco PVC 600x600x300 c/cerrad. AºPº</v>
          </cell>
          <cell r="C329" t="str">
            <v>u</v>
          </cell>
          <cell r="D329">
            <v>2181.35</v>
          </cell>
        </row>
        <row r="330">
          <cell r="A330" t="str">
            <v>re.100</v>
          </cell>
          <cell r="B330" t="str">
            <v>Juego de retensión completo</v>
          </cell>
          <cell r="C330" t="str">
            <v>u</v>
          </cell>
          <cell r="D330">
            <v>715</v>
          </cell>
        </row>
        <row r="331">
          <cell r="A331" t="str">
            <v>re.105</v>
          </cell>
          <cell r="B331" t="str">
            <v>Juego de suspensión completo</v>
          </cell>
          <cell r="C331" t="str">
            <v>u</v>
          </cell>
          <cell r="D331">
            <v>1337.18</v>
          </cell>
        </row>
        <row r="332">
          <cell r="A332" t="str">
            <v>re.110</v>
          </cell>
          <cell r="B332" t="str">
            <v>Morseto de retensión - grampa peine</v>
          </cell>
          <cell r="C332" t="str">
            <v>gl</v>
          </cell>
          <cell r="D332">
            <v>15.445</v>
          </cell>
        </row>
        <row r="333">
          <cell r="A333" t="str">
            <v>rg.004</v>
          </cell>
          <cell r="B333" t="str">
            <v>cupla E/F Gas PE80 50mm</v>
          </cell>
          <cell r="C333" t="str">
            <v>u</v>
          </cell>
          <cell r="D333">
            <v>57.96</v>
          </cell>
        </row>
        <row r="334">
          <cell r="A334" t="str">
            <v>rg.006</v>
          </cell>
          <cell r="B334" t="str">
            <v>cupla E/F Gas PE80 63mm</v>
          </cell>
          <cell r="C334" t="str">
            <v>u</v>
          </cell>
          <cell r="D334">
            <v>57.96</v>
          </cell>
        </row>
        <row r="335">
          <cell r="A335" t="str">
            <v>rg.008</v>
          </cell>
          <cell r="B335" t="str">
            <v xml:space="preserve">tubo Pead Gas 25mm 4bar </v>
          </cell>
          <cell r="C335" t="str">
            <v>m</v>
          </cell>
          <cell r="D335">
            <v>6.7834000000000003</v>
          </cell>
        </row>
        <row r="336">
          <cell r="A336" t="str">
            <v>rg.018</v>
          </cell>
          <cell r="B336" t="str">
            <v xml:space="preserve">tubo Pead Gas 50mm 4bar </v>
          </cell>
          <cell r="C336" t="str">
            <v>m</v>
          </cell>
          <cell r="D336">
            <v>27.5</v>
          </cell>
        </row>
        <row r="337">
          <cell r="A337" t="str">
            <v>rg.020</v>
          </cell>
          <cell r="B337" t="str">
            <v xml:space="preserve">tubo Pead Gas 63mm 4bar </v>
          </cell>
          <cell r="C337" t="str">
            <v>m</v>
          </cell>
          <cell r="D337">
            <v>43.74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</row>
        <row r="339">
          <cell r="A339" t="str">
            <v>rg.026</v>
          </cell>
          <cell r="B339" t="str">
            <v>te Normal Gas E/F PE80 63mm</v>
          </cell>
          <cell r="C339" t="str">
            <v>u</v>
          </cell>
          <cell r="D339">
            <v>161</v>
          </cell>
        </row>
        <row r="340">
          <cell r="A340" t="str">
            <v>rg.028</v>
          </cell>
          <cell r="B340" t="str">
            <v>toma Servicio Gas E/F 63x25mm</v>
          </cell>
          <cell r="C340" t="str">
            <v>u</v>
          </cell>
          <cell r="D340">
            <v>127.05</v>
          </cell>
        </row>
        <row r="341">
          <cell r="A341" t="str">
            <v>rg.030</v>
          </cell>
          <cell r="B341" t="str">
            <v>toma Servicio Gas E/F 50x25mm</v>
          </cell>
          <cell r="C341" t="str">
            <v>u</v>
          </cell>
          <cell r="D341">
            <v>127.05</v>
          </cell>
        </row>
        <row r="342">
          <cell r="A342" t="str">
            <v>rv.010</v>
          </cell>
          <cell r="B342" t="str">
            <v>adoquines para pavimento</v>
          </cell>
          <cell r="C342" t="str">
            <v>m2</v>
          </cell>
          <cell r="D342">
            <v>115.7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</row>
        <row r="348">
          <cell r="A348" t="str">
            <v>rv.016</v>
          </cell>
          <cell r="B348" t="str">
            <v>gavion de 4,00 x 1,00 x 1,00 mts.</v>
          </cell>
          <cell r="C348" t="str">
            <v>u</v>
          </cell>
          <cell r="D348">
            <v>1050.7766999999999</v>
          </cell>
        </row>
        <row r="349">
          <cell r="A349" t="str">
            <v>rv.017</v>
          </cell>
          <cell r="B349" t="str">
            <v>gavion de 4,00 x 1,50 x 1,00 mts.</v>
          </cell>
          <cell r="C349" t="str">
            <v>u</v>
          </cell>
          <cell r="D349">
            <v>1360.2132999999999</v>
          </cell>
        </row>
        <row r="350">
          <cell r="A350" t="str">
            <v>rv.018</v>
          </cell>
          <cell r="B350" t="str">
            <v>gavion de 4,00 x 2,00 x 1,00 mts.</v>
          </cell>
          <cell r="C350" t="str">
            <v>u</v>
          </cell>
          <cell r="D350">
            <v>1667.0933</v>
          </cell>
        </row>
        <row r="351">
          <cell r="A351" t="str">
            <v>rv.019</v>
          </cell>
          <cell r="B351" t="str">
            <v>colchonetas de 4,00 x 2,00 x 0,17 mts.</v>
          </cell>
          <cell r="C351" t="str">
            <v>u</v>
          </cell>
          <cell r="D351">
            <v>710.89329999999995</v>
          </cell>
        </row>
        <row r="352">
          <cell r="A352" t="str">
            <v>rv.020</v>
          </cell>
          <cell r="B352" t="str">
            <v>malla geotextil 150 grs./m2</v>
          </cell>
          <cell r="C352" t="str">
            <v>m2</v>
          </cell>
          <cell r="D352">
            <v>9.2933000000000003</v>
          </cell>
        </row>
        <row r="353">
          <cell r="A353" t="str">
            <v>rv.021</v>
          </cell>
          <cell r="B353" t="str">
            <v>defensa metálica  e=3,2mm x7,62m</v>
          </cell>
          <cell r="C353" t="str">
            <v>u</v>
          </cell>
          <cell r="D353">
            <v>725.48</v>
          </cell>
        </row>
        <row r="354">
          <cell r="A354" t="str">
            <v>rv.022</v>
          </cell>
          <cell r="B354" t="str">
            <v>poste metálico altura 1500 mm perfil 190x80x4,75 mm</v>
          </cell>
          <cell r="C354" t="str">
            <v>u</v>
          </cell>
          <cell r="D354">
            <v>144.69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</row>
        <row r="356">
          <cell r="A356" t="str">
            <v>rv.024</v>
          </cell>
          <cell r="B356" t="str">
            <v>alas terminales</v>
          </cell>
          <cell r="C356" t="str">
            <v>u</v>
          </cell>
          <cell r="D356">
            <v>119.83</v>
          </cell>
        </row>
        <row r="357">
          <cell r="A357" t="str">
            <v>rv.025</v>
          </cell>
          <cell r="B357" t="str">
            <v>Emulsión lenta 1 (CRL – 1)</v>
          </cell>
          <cell r="C357" t="str">
            <v>tn</v>
          </cell>
          <cell r="D357">
            <v>5936.88</v>
          </cell>
        </row>
        <row r="358">
          <cell r="A358" t="str">
            <v>rv.026</v>
          </cell>
          <cell r="B358" t="str">
            <v>Emulsión rápida 1 (CRR – 1)</v>
          </cell>
          <cell r="C358" t="str">
            <v>tn</v>
          </cell>
          <cell r="D358">
            <v>5273.69</v>
          </cell>
        </row>
        <row r="359">
          <cell r="A359" t="str">
            <v>rv.027</v>
          </cell>
          <cell r="B359" t="str">
            <v>fuel-oil</v>
          </cell>
          <cell r="C359" t="str">
            <v>tn</v>
          </cell>
          <cell r="D359">
            <v>4057.2</v>
          </cell>
        </row>
        <row r="360">
          <cell r="A360" t="str">
            <v>rv.028</v>
          </cell>
          <cell r="B360" t="str">
            <v>C.A. (50-60)</v>
          </cell>
          <cell r="C360" t="str">
            <v>tn</v>
          </cell>
          <cell r="D360">
            <v>5709.49</v>
          </cell>
        </row>
        <row r="361">
          <cell r="A361" t="str">
            <v>rv.029</v>
          </cell>
          <cell r="B361" t="str">
            <v>junta de dilatación</v>
          </cell>
          <cell r="C361" t="str">
            <v>ml</v>
          </cell>
          <cell r="D361">
            <v>2900</v>
          </cell>
        </row>
        <row r="362">
          <cell r="A362" t="str">
            <v>rv.030</v>
          </cell>
          <cell r="B362" t="str">
            <v>apoyo de neoprene</v>
          </cell>
          <cell r="C362" t="str">
            <v>cm3</v>
          </cell>
          <cell r="D362">
            <v>0.26</v>
          </cell>
        </row>
        <row r="363">
          <cell r="A363" t="str">
            <v>rv.031</v>
          </cell>
          <cell r="B363" t="str">
            <v>material termosplastico (subcontrato)</v>
          </cell>
          <cell r="C363" t="str">
            <v>m2</v>
          </cell>
          <cell r="D363">
            <v>74.38</v>
          </cell>
        </row>
        <row r="364">
          <cell r="A364" t="str">
            <v>rv.032</v>
          </cell>
          <cell r="B364" t="str">
            <v>Diluido Medio 1 (EM – 1) y Rápido 1 (ER – 1)</v>
          </cell>
          <cell r="C364" t="str">
            <v>tn</v>
          </cell>
          <cell r="D364">
            <v>7868.9</v>
          </cell>
        </row>
        <row r="365">
          <cell r="A365" t="str">
            <v>rv.033</v>
          </cell>
          <cell r="B365" t="str">
            <v>portico de señal aérea DNV 130 k 16 m. Luz</v>
          </cell>
          <cell r="C365" t="str">
            <v>u</v>
          </cell>
          <cell r="D365">
            <v>82000</v>
          </cell>
        </row>
        <row r="366">
          <cell r="A366" t="str">
            <v>rv.034</v>
          </cell>
          <cell r="B366" t="str">
            <v xml:space="preserve">columna de brazo tipo DNV 130 k </v>
          </cell>
          <cell r="C366" t="str">
            <v>u</v>
          </cell>
          <cell r="D366">
            <v>13322.31</v>
          </cell>
        </row>
        <row r="367">
          <cell r="A367" t="str">
            <v>rv.035</v>
          </cell>
          <cell r="B367" t="str">
            <v>carteles reflectivos 2,10x1,20m</v>
          </cell>
          <cell r="C367" t="str">
            <v>m2</v>
          </cell>
          <cell r="D367">
            <v>1454.55</v>
          </cell>
        </row>
        <row r="368">
          <cell r="A368" t="str">
            <v>rv.036</v>
          </cell>
          <cell r="B368" t="str">
            <v>equipo p/laboratorio y oficina</v>
          </cell>
          <cell r="C368" t="str">
            <v>gl</v>
          </cell>
          <cell r="D368">
            <v>102152.38</v>
          </cell>
        </row>
        <row r="369">
          <cell r="A369" t="str">
            <v>rv.037</v>
          </cell>
          <cell r="B369" t="str">
            <v>agregado zarand. Pétreo fino vial</v>
          </cell>
          <cell r="C369" t="str">
            <v>m3</v>
          </cell>
          <cell r="D369">
            <v>248.16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</row>
        <row r="371">
          <cell r="A371" t="str">
            <v>rv.038b</v>
          </cell>
          <cell r="B371" t="str">
            <v>agregado zarand. Pétreo triturado  vial</v>
          </cell>
          <cell r="C371" t="str">
            <v>m3</v>
          </cell>
          <cell r="D371">
            <v>283.43</v>
          </cell>
        </row>
        <row r="372">
          <cell r="A372" t="str">
            <v>rv.039</v>
          </cell>
          <cell r="B372" t="str">
            <v xml:space="preserve">material termosplastico </v>
          </cell>
          <cell r="C372" t="str">
            <v>kg</v>
          </cell>
          <cell r="D372">
            <v>9.26</v>
          </cell>
        </row>
        <row r="373">
          <cell r="A373" t="str">
            <v>sa.001</v>
          </cell>
          <cell r="B373" t="str">
            <v>ramal Y PVC 0.110x0.110</v>
          </cell>
          <cell r="C373" t="str">
            <v>u</v>
          </cell>
          <cell r="D373">
            <v>70.098699999999994</v>
          </cell>
        </row>
        <row r="374">
          <cell r="A374" t="str">
            <v>sa.002</v>
          </cell>
          <cell r="B374" t="str">
            <v>curva PVC 45° 110</v>
          </cell>
          <cell r="C374" t="str">
            <v>u</v>
          </cell>
          <cell r="D374">
            <v>59.839700000000001</v>
          </cell>
        </row>
        <row r="375">
          <cell r="A375" t="str">
            <v>sa.015</v>
          </cell>
          <cell r="B375" t="str">
            <v>bacha simple acero inox. 52 x 32x18</v>
          </cell>
          <cell r="C375" t="str">
            <v>u</v>
          </cell>
          <cell r="D375">
            <v>456.4</v>
          </cell>
        </row>
        <row r="376">
          <cell r="A376" t="str">
            <v>sa.020</v>
          </cell>
          <cell r="B376" t="str">
            <v>inodoro sifónico losa</v>
          </cell>
          <cell r="C376" t="str">
            <v>u</v>
          </cell>
          <cell r="D376">
            <v>468.44</v>
          </cell>
        </row>
        <row r="377">
          <cell r="A377" t="str">
            <v>sa.021</v>
          </cell>
          <cell r="B377" t="str">
            <v>mochila losa c/ codo</v>
          </cell>
          <cell r="C377" t="str">
            <v>u</v>
          </cell>
          <cell r="D377">
            <v>488.73</v>
          </cell>
        </row>
        <row r="378">
          <cell r="A378" t="str">
            <v>sa.022</v>
          </cell>
          <cell r="B378" t="str">
            <v>asiento p/inodoro PVC</v>
          </cell>
          <cell r="C378" t="str">
            <v>u</v>
          </cell>
          <cell r="D378">
            <v>488.73</v>
          </cell>
        </row>
        <row r="379">
          <cell r="A379" t="str">
            <v>sa.071</v>
          </cell>
          <cell r="B379" t="str">
            <v>caño H-3 tricapa 19 mm</v>
          </cell>
          <cell r="C379" t="str">
            <v>m</v>
          </cell>
          <cell r="D379">
            <v>18.0367</v>
          </cell>
        </row>
        <row r="380">
          <cell r="A380" t="str">
            <v>sa.089</v>
          </cell>
          <cell r="B380" t="str">
            <v>caño PVC 3.2 p/desague cloacal 0.060 x 4 m.</v>
          </cell>
          <cell r="C380" t="str">
            <v>m</v>
          </cell>
          <cell r="D380">
            <v>49.380299999999998</v>
          </cell>
        </row>
        <row r="381">
          <cell r="A381" t="str">
            <v>sa.090</v>
          </cell>
          <cell r="B381" t="str">
            <v>caño PVC 3.2 p/desague cloacal 0.110 x 4 m.</v>
          </cell>
          <cell r="C381" t="str">
            <v>m</v>
          </cell>
          <cell r="D381">
            <v>62.680199999999999</v>
          </cell>
        </row>
        <row r="382">
          <cell r="A382" t="str">
            <v>sa.108</v>
          </cell>
          <cell r="B382" t="str">
            <v>codo IPS 19 mm</v>
          </cell>
          <cell r="C382" t="str">
            <v>u</v>
          </cell>
          <cell r="D382">
            <v>3.66</v>
          </cell>
        </row>
        <row r="383">
          <cell r="A383" t="str">
            <v>sa.111</v>
          </cell>
          <cell r="B383" t="str">
            <v>codo H°G° 19 mm</v>
          </cell>
          <cell r="C383" t="str">
            <v>u</v>
          </cell>
          <cell r="D383">
            <v>10.19</v>
          </cell>
        </row>
        <row r="384">
          <cell r="A384" t="str">
            <v>sa.112</v>
          </cell>
          <cell r="B384" t="str">
            <v>ramal Y PVC Cloacal d=160x110mm</v>
          </cell>
          <cell r="C384" t="str">
            <v>u</v>
          </cell>
          <cell r="D384">
            <v>229.845</v>
          </cell>
        </row>
        <row r="385">
          <cell r="A385" t="str">
            <v>sa.169</v>
          </cell>
          <cell r="B385" t="str">
            <v>pileta de patio PVC 5 entradas</v>
          </cell>
          <cell r="C385" t="str">
            <v>u</v>
          </cell>
          <cell r="D385">
            <v>54.04</v>
          </cell>
        </row>
        <row r="386">
          <cell r="A386" t="str">
            <v>sa.194</v>
          </cell>
          <cell r="B386" t="str">
            <v xml:space="preserve">TAPON MACHO IPS 1/2"            </v>
          </cell>
          <cell r="C386" t="str">
            <v>u</v>
          </cell>
          <cell r="D386">
            <v>1.2949999999999999</v>
          </cell>
        </row>
        <row r="387">
          <cell r="A387" t="str">
            <v>sa.195</v>
          </cell>
          <cell r="B387" t="str">
            <v xml:space="preserve">TAPON MACHO IPS 3/4 "  </v>
          </cell>
          <cell r="C387" t="str">
            <v>u</v>
          </cell>
          <cell r="D387">
            <v>1.595</v>
          </cell>
        </row>
        <row r="388">
          <cell r="A388" t="str">
            <v>sa.200</v>
          </cell>
          <cell r="B388" t="str">
            <v>tee IPS 19 mm</v>
          </cell>
          <cell r="C388" t="str">
            <v>u</v>
          </cell>
          <cell r="D388">
            <v>4.9550000000000001</v>
          </cell>
        </row>
        <row r="389">
          <cell r="A389" t="str">
            <v>sa.205</v>
          </cell>
          <cell r="B389" t="str">
            <v>kit medidor agua aprob. ASSA</v>
          </cell>
          <cell r="C389" t="str">
            <v>u</v>
          </cell>
          <cell r="D389">
            <v>352.8</v>
          </cell>
        </row>
        <row r="390">
          <cell r="A390" t="str">
            <v>sa.210</v>
          </cell>
          <cell r="B390" t="str">
            <v>gabinete p/medidor agua aprobado ASSA</v>
          </cell>
          <cell r="C390" t="str">
            <v>u</v>
          </cell>
          <cell r="D390">
            <v>158.55330000000001</v>
          </cell>
        </row>
        <row r="391">
          <cell r="A391" t="str">
            <v>sa.220</v>
          </cell>
          <cell r="B391" t="str">
            <v>caño H-3 tricapa 25 mm</v>
          </cell>
          <cell r="C391" t="str">
            <v>m</v>
          </cell>
          <cell r="D391">
            <v>33.39</v>
          </cell>
        </row>
        <row r="392">
          <cell r="A392" t="str">
            <v>sa.221</v>
          </cell>
          <cell r="B392" t="str">
            <v>sellador p/rosca x 125 cm3</v>
          </cell>
          <cell r="C392" t="str">
            <v>u</v>
          </cell>
          <cell r="D392">
            <v>39.185000000000002</v>
          </cell>
        </row>
        <row r="393">
          <cell r="A393" t="str">
            <v>sa.223</v>
          </cell>
          <cell r="B393" t="str">
            <v>medidor de agua</v>
          </cell>
          <cell r="C393" t="str">
            <v>u</v>
          </cell>
          <cell r="D393">
            <v>541.65329999999994</v>
          </cell>
        </row>
        <row r="394">
          <cell r="A394" t="str">
            <v>sa.239</v>
          </cell>
          <cell r="B394" t="str">
            <v>juego llave y flor p/ducha cromada</v>
          </cell>
          <cell r="C394" t="str">
            <v>u</v>
          </cell>
          <cell r="D394">
            <v>1067.98</v>
          </cell>
        </row>
        <row r="395">
          <cell r="A395" t="str">
            <v>sa.244</v>
          </cell>
          <cell r="B395" t="str">
            <v>llave de paso de bronce 0.019</v>
          </cell>
          <cell r="C395" t="str">
            <v>u</v>
          </cell>
          <cell r="D395">
            <v>105.08</v>
          </cell>
        </row>
        <row r="396">
          <cell r="A396" t="str">
            <v>sa.247</v>
          </cell>
          <cell r="B396" t="str">
            <v>llave esclusa bronce 0.019</v>
          </cell>
          <cell r="C396" t="str">
            <v>u</v>
          </cell>
          <cell r="D396">
            <v>91.704999999999998</v>
          </cell>
        </row>
        <row r="397">
          <cell r="A397" t="str">
            <v>sa.270</v>
          </cell>
          <cell r="B397" t="str">
            <v>canilla bronce cromo p/pil. lavar 1/2"</v>
          </cell>
          <cell r="C397" t="str">
            <v>u</v>
          </cell>
          <cell r="D397">
            <v>95.25</v>
          </cell>
        </row>
        <row r="398">
          <cell r="A398" t="str">
            <v>sa.284</v>
          </cell>
          <cell r="B398" t="str">
            <v>flotante completo p/tanque 1/2"</v>
          </cell>
          <cell r="C398" t="str">
            <v>u</v>
          </cell>
          <cell r="D398">
            <v>66.61</v>
          </cell>
        </row>
        <row r="399">
          <cell r="A399" t="str">
            <v>sa.285</v>
          </cell>
          <cell r="B399" t="str">
            <v>tanque de reserva 600 lts. PVC tricapa</v>
          </cell>
          <cell r="C399" t="str">
            <v>u</v>
          </cell>
          <cell r="D399">
            <v>1143.99</v>
          </cell>
        </row>
        <row r="400">
          <cell r="A400" t="str">
            <v>sa.291</v>
          </cell>
          <cell r="B400" t="str">
            <v>mesada granito reconst. 4 cm. de espesor</v>
          </cell>
          <cell r="C400" t="str">
            <v>m2</v>
          </cell>
          <cell r="D400">
            <v>750</v>
          </cell>
        </row>
        <row r="401">
          <cell r="A401" t="str">
            <v>sa.295</v>
          </cell>
          <cell r="B401" t="str">
            <v>mesada granito natural nacional  e=2cm.</v>
          </cell>
          <cell r="C401" t="str">
            <v>m2</v>
          </cell>
          <cell r="D401">
            <v>1487.6</v>
          </cell>
        </row>
        <row r="402">
          <cell r="A402" t="str">
            <v>sa.300</v>
          </cell>
          <cell r="B402" t="str">
            <v>ramal Y PVC 0.110x0.63</v>
          </cell>
          <cell r="C402" t="str">
            <v>u</v>
          </cell>
          <cell r="D402">
            <v>33.423299999999998</v>
          </cell>
        </row>
        <row r="403">
          <cell r="A403" t="str">
            <v>sa.310</v>
          </cell>
          <cell r="B403" t="str">
            <v>válvula exclusa bronce 25 mm</v>
          </cell>
          <cell r="C403" t="str">
            <v>u</v>
          </cell>
          <cell r="D403">
            <v>132.82</v>
          </cell>
        </row>
        <row r="404">
          <cell r="A404" t="str">
            <v>sa.321</v>
          </cell>
          <cell r="B404" t="str">
            <v>CUPLAS H°G° 3/4 * 1/2"</v>
          </cell>
          <cell r="C404" t="str">
            <v>u</v>
          </cell>
          <cell r="D404">
            <v>9.0150000000000006</v>
          </cell>
        </row>
        <row r="405">
          <cell r="A405" t="str">
            <v>sa.322</v>
          </cell>
          <cell r="B405" t="str">
            <v>CUPLAS H°G° 1 * 1/2 - 3/4"</v>
          </cell>
          <cell r="C405" t="str">
            <v>u</v>
          </cell>
          <cell r="D405">
            <v>11.8</v>
          </cell>
        </row>
        <row r="406">
          <cell r="A406" t="str">
            <v>sa.323</v>
          </cell>
          <cell r="B406" t="str">
            <v>CODOS HH H°G° * 90°  DE ½"</v>
          </cell>
          <cell r="C406" t="str">
            <v>u</v>
          </cell>
          <cell r="D406">
            <v>7.0750000000000002</v>
          </cell>
        </row>
        <row r="407">
          <cell r="A407" t="str">
            <v>sa.324</v>
          </cell>
          <cell r="B407" t="str">
            <v>CODOS MH H°G° * 90° DE ½"</v>
          </cell>
          <cell r="C407" t="str">
            <v>u</v>
          </cell>
          <cell r="D407">
            <v>9.35</v>
          </cell>
        </row>
        <row r="408">
          <cell r="A408" t="str">
            <v>sa.325</v>
          </cell>
          <cell r="B408" t="str">
            <v>BUJES H°G° 3/4" * 1/2"</v>
          </cell>
          <cell r="C408" t="str">
            <v>u</v>
          </cell>
          <cell r="D408">
            <v>7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</row>
        <row r="411">
          <cell r="A411" t="str">
            <v>sa.328</v>
          </cell>
          <cell r="B411" t="str">
            <v xml:space="preserve">NIPLES IPS * 10 CM *  1/2  </v>
          </cell>
          <cell r="C411" t="str">
            <v>u</v>
          </cell>
          <cell r="D411">
            <v>2.5299999999999998</v>
          </cell>
        </row>
        <row r="412">
          <cell r="A412" t="str">
            <v>sa.329</v>
          </cell>
          <cell r="B412" t="str">
            <v xml:space="preserve">NIPLES IPS * 8 CM *  3/4   </v>
          </cell>
          <cell r="C412" t="str">
            <v>u</v>
          </cell>
          <cell r="D412">
            <v>3.34</v>
          </cell>
        </row>
        <row r="413">
          <cell r="A413" t="str">
            <v>sa.330</v>
          </cell>
          <cell r="B413" t="str">
            <v xml:space="preserve">UNION DOBLE IPS 1/2            </v>
          </cell>
          <cell r="C413" t="str">
            <v>u</v>
          </cell>
          <cell r="D413">
            <v>6.96</v>
          </cell>
        </row>
        <row r="414">
          <cell r="A414" t="str">
            <v>sa.331</v>
          </cell>
          <cell r="B414" t="str">
            <v xml:space="preserve">UNION DOBLE IPS 3/4             </v>
          </cell>
          <cell r="C414" t="str">
            <v>u</v>
          </cell>
          <cell r="D414">
            <v>8.89</v>
          </cell>
        </row>
        <row r="415">
          <cell r="A415" t="str">
            <v>sa.332</v>
          </cell>
          <cell r="B415" t="str">
            <v>FLOTANTE P/TANQUE         ½"</v>
          </cell>
          <cell r="C415" t="str">
            <v>u</v>
          </cell>
          <cell r="D415">
            <v>8.89</v>
          </cell>
        </row>
        <row r="416">
          <cell r="A416" t="str">
            <v>sa.333</v>
          </cell>
          <cell r="B416" t="str">
            <v xml:space="preserve">BUJE RED IPS 3/4*1/2       </v>
          </cell>
          <cell r="C416" t="str">
            <v>u</v>
          </cell>
          <cell r="D416">
            <v>1.33</v>
          </cell>
        </row>
        <row r="417">
          <cell r="A417" t="str">
            <v>sa.334</v>
          </cell>
          <cell r="B417" t="str">
            <v xml:space="preserve">BUJE RED IPS 1*1/2         </v>
          </cell>
          <cell r="C417" t="str">
            <v>u</v>
          </cell>
          <cell r="D417">
            <v>1.96</v>
          </cell>
        </row>
        <row r="418">
          <cell r="A418" t="str">
            <v>sa.335</v>
          </cell>
          <cell r="B418" t="str">
            <v xml:space="preserve">ADAPTADOR C/BRIDA IPS 1"   </v>
          </cell>
          <cell r="C418" t="str">
            <v>u</v>
          </cell>
          <cell r="D418">
            <v>30.51</v>
          </cell>
        </row>
        <row r="419">
          <cell r="A419" t="str">
            <v>sa.336</v>
          </cell>
          <cell r="B419" t="str">
            <v xml:space="preserve">CODO ROSCA H RED. IPS 3/4*1/2  </v>
          </cell>
          <cell r="C419" t="str">
            <v>u</v>
          </cell>
          <cell r="D419">
            <v>6.84</v>
          </cell>
        </row>
        <row r="420">
          <cell r="A420" t="str">
            <v>sa.337</v>
          </cell>
          <cell r="B420" t="str">
            <v xml:space="preserve">TEE RED IPS 3/4*1/2             </v>
          </cell>
          <cell r="C420" t="str">
            <v>u</v>
          </cell>
          <cell r="D420">
            <v>10.93</v>
          </cell>
        </row>
        <row r="421">
          <cell r="A421" t="str">
            <v>sa.338</v>
          </cell>
          <cell r="B421" t="str">
            <v xml:space="preserve">TEE RED IPS 1*3/4               </v>
          </cell>
          <cell r="C421" t="str">
            <v>u</v>
          </cell>
          <cell r="D421">
            <v>12.18</v>
          </cell>
        </row>
        <row r="422">
          <cell r="A422" t="str">
            <v>sa.339</v>
          </cell>
          <cell r="B422" t="str">
            <v xml:space="preserve">TEE ROSCA H IPS 1/2             </v>
          </cell>
          <cell r="C422" t="str">
            <v>u</v>
          </cell>
          <cell r="D422">
            <v>3.25</v>
          </cell>
        </row>
        <row r="423">
          <cell r="A423" t="str">
            <v>sa.340</v>
          </cell>
          <cell r="B423" t="str">
            <v xml:space="preserve">TEE ROSCA H IPS 3/4            </v>
          </cell>
          <cell r="C423" t="str">
            <v>u</v>
          </cell>
          <cell r="D423">
            <v>5.18</v>
          </cell>
        </row>
        <row r="424">
          <cell r="A424" t="str">
            <v>sa.341</v>
          </cell>
          <cell r="B424" t="str">
            <v>VALVULAS ESFERICAS BCE. 1/2</v>
          </cell>
          <cell r="C424" t="str">
            <v>u</v>
          </cell>
          <cell r="D424">
            <v>49.73</v>
          </cell>
        </row>
        <row r="425">
          <cell r="A425" t="str">
            <v>sa.342</v>
          </cell>
          <cell r="B425" t="str">
            <v>VALVULAS ESFERICAS BCE. 3/4</v>
          </cell>
          <cell r="C425" t="str">
            <v>u</v>
          </cell>
          <cell r="D425">
            <v>71.09</v>
          </cell>
        </row>
        <row r="426">
          <cell r="A426" t="str">
            <v>sa.343</v>
          </cell>
          <cell r="B426" t="str">
            <v>ASIENTO P/INODORO MONKOTO BLANCO 39030</v>
          </cell>
          <cell r="C426" t="str">
            <v>u</v>
          </cell>
          <cell r="D426">
            <v>71.09</v>
          </cell>
        </row>
        <row r="427">
          <cell r="A427" t="str">
            <v>sa.270</v>
          </cell>
          <cell r="B427" t="str">
            <v>CANILLA SERVICIO BCE.½  (A-C)</v>
          </cell>
          <cell r="C427" t="str">
            <v>u</v>
          </cell>
          <cell r="D427">
            <v>95.25</v>
          </cell>
        </row>
        <row r="428">
          <cell r="A428" t="str">
            <v>sa.345</v>
          </cell>
          <cell r="B428" t="str">
            <v xml:space="preserve">SELLA ROSCA HIDRO 3 X 125 CC </v>
          </cell>
          <cell r="C428" t="str">
            <v>u</v>
          </cell>
          <cell r="D428">
            <v>71.09</v>
          </cell>
        </row>
        <row r="429">
          <cell r="A429" t="str">
            <v>sa.346</v>
          </cell>
          <cell r="B429" t="str">
            <v>FLEXIBLE FLEXIFORMA CROM.1/2*30</v>
          </cell>
          <cell r="C429" t="str">
            <v>u</v>
          </cell>
          <cell r="D429">
            <v>72.34</v>
          </cell>
        </row>
        <row r="430">
          <cell r="A430" t="str">
            <v>sa.349</v>
          </cell>
          <cell r="B430" t="str">
            <v>SIFON P/DESCARGA SIMPLE       40005</v>
          </cell>
          <cell r="C430" t="str">
            <v>u</v>
          </cell>
          <cell r="D430">
            <v>36.729999999999997</v>
          </cell>
        </row>
        <row r="431">
          <cell r="A431" t="str">
            <v>so.016</v>
          </cell>
          <cell r="B431" t="str">
            <v>baldosa cerámica roja 6 x 24</v>
          </cell>
          <cell r="C431" t="str">
            <v>m2</v>
          </cell>
          <cell r="D431">
            <v>34.424999999999997</v>
          </cell>
        </row>
        <row r="432">
          <cell r="A432" t="str">
            <v>so.003</v>
          </cell>
          <cell r="B432" t="str">
            <v>mosaico calcareo amarillo, rojo o gris</v>
          </cell>
          <cell r="C432" t="str">
            <v>m2</v>
          </cell>
          <cell r="D432">
            <v>61.98</v>
          </cell>
        </row>
        <row r="433">
          <cell r="A433" t="str">
            <v>so.004</v>
          </cell>
          <cell r="B433" t="str">
            <v>mosaico granítico 30x30</v>
          </cell>
          <cell r="C433" t="str">
            <v>m2</v>
          </cell>
          <cell r="D433">
            <v>90.91</v>
          </cell>
        </row>
        <row r="434">
          <cell r="A434" t="str">
            <v>so.009</v>
          </cell>
          <cell r="B434" t="str">
            <v>baldosa roja 20x20 tipo azotea</v>
          </cell>
          <cell r="C434" t="str">
            <v>m2</v>
          </cell>
          <cell r="D434">
            <v>54.287999999999997</v>
          </cell>
        </row>
        <row r="435">
          <cell r="A435" t="str">
            <v>so.030</v>
          </cell>
          <cell r="B435" t="str">
            <v>cerámico esmaltado 20x20</v>
          </cell>
          <cell r="C435" t="str">
            <v>m2</v>
          </cell>
          <cell r="D435">
            <v>57.89</v>
          </cell>
        </row>
        <row r="436">
          <cell r="A436" t="str">
            <v>te.002</v>
          </cell>
          <cell r="B436" t="str">
            <v>teja colonial</v>
          </cell>
          <cell r="C436" t="str">
            <v>u</v>
          </cell>
          <cell r="D436">
            <v>6.01</v>
          </cell>
        </row>
        <row r="437">
          <cell r="A437" t="str">
            <v>te.003</v>
          </cell>
          <cell r="B437" t="str">
            <v>teja francesa</v>
          </cell>
          <cell r="C437" t="str">
            <v>u</v>
          </cell>
          <cell r="D437">
            <v>7.56</v>
          </cell>
        </row>
        <row r="438">
          <cell r="A438" t="str">
            <v>vi.001</v>
          </cell>
          <cell r="B438" t="str">
            <v>vidrio triple transparente</v>
          </cell>
          <cell r="C438" t="str">
            <v>m2</v>
          </cell>
          <cell r="D438">
            <v>138.72</v>
          </cell>
        </row>
        <row r="439">
          <cell r="A439" t="str">
            <v>vi.002</v>
          </cell>
          <cell r="B439" t="str">
            <v>espejo 3mm</v>
          </cell>
          <cell r="C439" t="str">
            <v>m2</v>
          </cell>
          <cell r="D439">
            <v>202.86330000000001</v>
          </cell>
        </row>
        <row r="440">
          <cell r="A440" t="str">
            <v>vi.003</v>
          </cell>
          <cell r="B440" t="str">
            <v>vidrio doble transparente</v>
          </cell>
          <cell r="C440" t="str">
            <v>m2</v>
          </cell>
          <cell r="D440">
            <v>115.5733</v>
          </cell>
        </row>
        <row r="441">
          <cell r="A441" t="str">
            <v>vi.004</v>
          </cell>
          <cell r="B441" t="str">
            <v>policarbonato 4mm</v>
          </cell>
          <cell r="C441" t="str">
            <v>m2</v>
          </cell>
          <cell r="D441">
            <v>113.99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</row>
        <row r="446">
          <cell r="A446" t="str">
            <v>Equipos Nuevos Agregados al universo de precios</v>
          </cell>
          <cell r="B446">
            <v>0</v>
          </cell>
          <cell r="C446">
            <v>0</v>
          </cell>
          <cell r="D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</row>
        <row r="448">
          <cell r="A448" t="str">
            <v>eq.007b</v>
          </cell>
          <cell r="B448" t="str">
            <v>Retrocargadora CAT 416D 74HP Pala 1m3 Balde 0,3m3</v>
          </cell>
          <cell r="C448" t="str">
            <v>u</v>
          </cell>
          <cell r="D448">
            <v>969960</v>
          </cell>
        </row>
        <row r="449">
          <cell r="A449" t="str">
            <v>eq.009b</v>
          </cell>
          <cell r="B449" t="str">
            <v>Motoniveladora CAT 120H 140HP c/Ripper trasero</v>
          </cell>
          <cell r="C449" t="str">
            <v>u</v>
          </cell>
          <cell r="D449">
            <v>2071440</v>
          </cell>
        </row>
        <row r="450">
          <cell r="A450" t="str">
            <v>eq.013b</v>
          </cell>
          <cell r="B450" t="str">
            <v>Cargadora CAT 938G II 160HP Pala 2,8m3</v>
          </cell>
          <cell r="C450" t="str">
            <v>u</v>
          </cell>
          <cell r="D450">
            <v>1890600</v>
          </cell>
        </row>
        <row r="451">
          <cell r="A451" t="str">
            <v>eq.019b</v>
          </cell>
          <cell r="B451" t="str">
            <v>Mixer 5 m3 Sobre Camion eq.107</v>
          </cell>
          <cell r="C451" t="str">
            <v>u</v>
          </cell>
          <cell r="D451">
            <v>1011477.8</v>
          </cell>
        </row>
        <row r="452">
          <cell r="A452" t="str">
            <v>eq.024b</v>
          </cell>
          <cell r="B452" t="str">
            <v>Topadora CAT D7R Serie II - 240 Hp - Hoja 7SU - Ripper multivastago</v>
          </cell>
          <cell r="C452" t="str">
            <v>u</v>
          </cell>
          <cell r="D452">
            <v>5014200</v>
          </cell>
        </row>
        <row r="453">
          <cell r="A453" t="str">
            <v>eq.026b</v>
          </cell>
          <cell r="B453" t="str">
            <v>Aserradora pavimento Target Minicom II 13,5 Hp</v>
          </cell>
          <cell r="C453" t="str">
            <v>u</v>
          </cell>
          <cell r="D453">
            <v>27980.880000000001</v>
          </cell>
        </row>
        <row r="454">
          <cell r="A454" t="str">
            <v>eq.028b</v>
          </cell>
          <cell r="B454" t="str">
            <v>Bomba a explosión 5 H. P. Honda WB 30 XT</v>
          </cell>
          <cell r="C454" t="str">
            <v>u</v>
          </cell>
          <cell r="D454">
            <v>6123.9</v>
          </cell>
        </row>
        <row r="455">
          <cell r="A455" t="str">
            <v>eq.040b</v>
          </cell>
          <cell r="B455" t="str">
            <v>Plancha vibradora a explosión 5 H.P. Wacker WP 2050R</v>
          </cell>
          <cell r="C455" t="str">
            <v>u</v>
          </cell>
          <cell r="D455">
            <v>19974.599999999999</v>
          </cell>
        </row>
        <row r="456">
          <cell r="A456" t="str">
            <v>eq.044b</v>
          </cell>
          <cell r="B456" t="str">
            <v>Regla vibradora 5 H.P. Wacker 6,8 Mts</v>
          </cell>
          <cell r="C456" t="str">
            <v>u</v>
          </cell>
          <cell r="D456">
            <v>86605.92</v>
          </cell>
        </row>
        <row r="457">
          <cell r="A457" t="str">
            <v>eq.058b</v>
          </cell>
          <cell r="B457" t="str">
            <v>Tractor engomado 120 H.P. Jhon Deere</v>
          </cell>
          <cell r="C457" t="str">
            <v>u</v>
          </cell>
          <cell r="D457">
            <v>961740</v>
          </cell>
        </row>
        <row r="458">
          <cell r="A458" t="str">
            <v>eq.060b</v>
          </cell>
          <cell r="B458" t="str">
            <v>Vibrador inmersión a nafta 4 H.P. Wacker A3000</v>
          </cell>
          <cell r="C458" t="str">
            <v>u</v>
          </cell>
          <cell r="D458">
            <v>20591.099999999999</v>
          </cell>
        </row>
        <row r="459">
          <cell r="A459" t="str">
            <v>eq.066b</v>
          </cell>
          <cell r="B459" t="str">
            <v>Motocompresor tipo P185 WR</v>
          </cell>
          <cell r="C459" t="str">
            <v>u</v>
          </cell>
          <cell r="D459">
            <v>184950</v>
          </cell>
        </row>
        <row r="460">
          <cell r="A460" t="str">
            <v>eq.068b</v>
          </cell>
          <cell r="B460" t="str">
            <v>Grupo electrógeno CAT (3406 CD) 300 KVA Stand by</v>
          </cell>
          <cell r="C460" t="str">
            <v>u</v>
          </cell>
          <cell r="D460">
            <v>184950</v>
          </cell>
        </row>
        <row r="461">
          <cell r="A461" t="str">
            <v>eq.070b</v>
          </cell>
          <cell r="B461" t="str">
            <v>Equipo regador de agua  cap. 6000 lt</v>
          </cell>
          <cell r="C461" t="str">
            <v>u</v>
          </cell>
          <cell r="D461">
            <v>140000</v>
          </cell>
        </row>
        <row r="462">
          <cell r="A462" t="str">
            <v>eq.072b</v>
          </cell>
          <cell r="B462" t="str">
            <v>Equipo regador de asfalto cap 6600 lt</v>
          </cell>
          <cell r="C462" t="str">
            <v>u</v>
          </cell>
          <cell r="D462">
            <v>390000</v>
          </cell>
        </row>
        <row r="463">
          <cell r="A463" t="str">
            <v>eq.074b</v>
          </cell>
          <cell r="B463" t="str">
            <v>Barredora sopladora</v>
          </cell>
          <cell r="C463" t="str">
            <v>u</v>
          </cell>
          <cell r="D463">
            <v>280000</v>
          </cell>
        </row>
        <row r="464">
          <cell r="A464" t="str">
            <v>sa.900</v>
          </cell>
          <cell r="B464" t="str">
            <v>Caño PRFV 900mm diám. Presión 1 bar</v>
          </cell>
          <cell r="C464" t="str">
            <v>m</v>
          </cell>
          <cell r="D464">
            <v>1759.08</v>
          </cell>
        </row>
        <row r="465">
          <cell r="A465" t="str">
            <v>her.001</v>
          </cell>
          <cell r="B465" t="str">
            <v>Hormigonera 1HP 140lts</v>
          </cell>
          <cell r="C465" t="str">
            <v>u</v>
          </cell>
          <cell r="D465">
            <v>3167.42</v>
          </cell>
        </row>
        <row r="466">
          <cell r="A466" t="str">
            <v>her.002</v>
          </cell>
          <cell r="B466" t="str">
            <v>Pala Gherardi</v>
          </cell>
          <cell r="C466" t="str">
            <v>u</v>
          </cell>
          <cell r="D466">
            <v>376.03</v>
          </cell>
        </row>
        <row r="467">
          <cell r="A467" t="str">
            <v>her.003</v>
          </cell>
          <cell r="B467" t="str">
            <v>Pico Gherardi</v>
          </cell>
          <cell r="C467" t="str">
            <v>u</v>
          </cell>
          <cell r="D467">
            <v>422.31</v>
          </cell>
        </row>
        <row r="468">
          <cell r="A468" t="str">
            <v>her.004</v>
          </cell>
          <cell r="B468" t="str">
            <v>Cabo para pico</v>
          </cell>
          <cell r="C468" t="str">
            <v>u</v>
          </cell>
          <cell r="D468">
            <v>46.28</v>
          </cell>
        </row>
        <row r="469">
          <cell r="A469" t="str">
            <v>her.005</v>
          </cell>
          <cell r="B469" t="str">
            <v>Cuchara Gherardi</v>
          </cell>
          <cell r="C469" t="str">
            <v>u</v>
          </cell>
          <cell r="D469">
            <v>149.59</v>
          </cell>
        </row>
        <row r="470">
          <cell r="A470" t="str">
            <v>her.006</v>
          </cell>
          <cell r="B470" t="str">
            <v>Balde plastico</v>
          </cell>
          <cell r="C470" t="str">
            <v>u</v>
          </cell>
          <cell r="D470">
            <v>16.53</v>
          </cell>
        </row>
        <row r="471">
          <cell r="A471" t="str">
            <v>her.007</v>
          </cell>
          <cell r="B471" t="str">
            <v>Cortahierro Gherardi</v>
          </cell>
          <cell r="C471" t="str">
            <v>u</v>
          </cell>
          <cell r="D471">
            <v>85.12</v>
          </cell>
        </row>
        <row r="472">
          <cell r="A472" t="str">
            <v>her.008</v>
          </cell>
          <cell r="B472" t="str">
            <v>Guante Desc/Jean</v>
          </cell>
          <cell r="C472" t="str">
            <v>u</v>
          </cell>
          <cell r="D472">
            <v>20.67</v>
          </cell>
        </row>
        <row r="473">
          <cell r="A473" t="str">
            <v>her.009</v>
          </cell>
          <cell r="B473" t="str">
            <v>Carretilla Reforzada</v>
          </cell>
          <cell r="C473" t="str">
            <v>u</v>
          </cell>
          <cell r="D473">
            <v>676.03</v>
          </cell>
        </row>
        <row r="474">
          <cell r="A474" t="str">
            <v>her.010</v>
          </cell>
          <cell r="B474" t="str">
            <v>Dobladora de hierro - Diám. 12 mm</v>
          </cell>
          <cell r="C474" t="str">
            <v>u</v>
          </cell>
          <cell r="D474">
            <v>2095.04</v>
          </cell>
        </row>
        <row r="475">
          <cell r="A475" t="str">
            <v>her.011</v>
          </cell>
          <cell r="B475" t="str">
            <v>Dobladora de hierro - Diám. 20 mm</v>
          </cell>
          <cell r="C475" t="str">
            <v>u</v>
          </cell>
          <cell r="D475">
            <v>3472.73</v>
          </cell>
        </row>
        <row r="476">
          <cell r="A476" t="str">
            <v>el.009b</v>
          </cell>
          <cell r="B476" t="str">
            <v>cable desnudo cobre 7x0,50 mm2</v>
          </cell>
          <cell r="C476" t="str">
            <v>m</v>
          </cell>
          <cell r="D476">
            <v>2.9649999999999999</v>
          </cell>
        </row>
        <row r="477">
          <cell r="A477" t="str">
            <v>el.020b</v>
          </cell>
          <cell r="B477" t="str">
            <v>Caja medidor 220V policarbonato EDESA</v>
          </cell>
          <cell r="C477" t="str">
            <v>u</v>
          </cell>
          <cell r="D477">
            <v>78.36</v>
          </cell>
        </row>
        <row r="478">
          <cell r="A478" t="str">
            <v>el.021b</v>
          </cell>
          <cell r="B478" t="str">
            <v>caja medidor 380 V policarbonato EDESA</v>
          </cell>
          <cell r="C478" t="str">
            <v>u</v>
          </cell>
          <cell r="D478">
            <v>157.815</v>
          </cell>
        </row>
        <row r="479">
          <cell r="A479" t="str">
            <v>el.022b</v>
          </cell>
          <cell r="B479" t="str">
            <v>cable cobre desnudo 7 x 0,85 mm2</v>
          </cell>
          <cell r="C479" t="str">
            <v>m</v>
          </cell>
          <cell r="D479">
            <v>7.6589999999999998</v>
          </cell>
        </row>
        <row r="480">
          <cell r="A480" t="str">
            <v>el.023b</v>
          </cell>
          <cell r="B480" t="str">
            <v>Cable cobre aislado 1 x 2.5 mm2.</v>
          </cell>
          <cell r="C480" t="str">
            <v>m</v>
          </cell>
          <cell r="D480">
            <v>4.3433000000000002</v>
          </cell>
        </row>
        <row r="481">
          <cell r="A481" t="str">
            <v>el.024b</v>
          </cell>
          <cell r="B481" t="str">
            <v>cable subterraneo 2x4 mm2</v>
          </cell>
          <cell r="C481" t="str">
            <v>m</v>
          </cell>
          <cell r="D481">
            <v>19.989999999999998</v>
          </cell>
        </row>
        <row r="482">
          <cell r="A482" t="str">
            <v>el.025b</v>
          </cell>
          <cell r="B482" t="str">
            <v>cable subterraneo 3x6 mm2</v>
          </cell>
          <cell r="C482" t="str">
            <v>m</v>
          </cell>
          <cell r="D482">
            <v>40.71</v>
          </cell>
        </row>
        <row r="483">
          <cell r="A483" t="str">
            <v>el.027b</v>
          </cell>
          <cell r="B483" t="str">
            <v>cable cobre aislado 1 x 1,5 mm2</v>
          </cell>
          <cell r="C483" t="str">
            <v>m</v>
          </cell>
          <cell r="D483">
            <v>2.74</v>
          </cell>
        </row>
        <row r="484">
          <cell r="A484" t="str">
            <v>el.057b</v>
          </cell>
          <cell r="B484" t="str">
            <v>caja octogonal chica ch.20</v>
          </cell>
          <cell r="C484" t="str">
            <v>u</v>
          </cell>
          <cell r="D484">
            <v>4.87</v>
          </cell>
        </row>
        <row r="485">
          <cell r="A485" t="str">
            <v>el.058b</v>
          </cell>
          <cell r="B485" t="str">
            <v>conector hierro 3/4"</v>
          </cell>
          <cell r="C485" t="str">
            <v>u</v>
          </cell>
          <cell r="D485">
            <v>2.1766999999999999</v>
          </cell>
        </row>
        <row r="486">
          <cell r="A486" t="str">
            <v>el.059b</v>
          </cell>
          <cell r="B486" t="str">
            <v>caja octogonal grande ch.20</v>
          </cell>
          <cell r="C486" t="str">
            <v>u</v>
          </cell>
          <cell r="D486">
            <v>8.4700000000000006</v>
          </cell>
        </row>
        <row r="487">
          <cell r="A487" t="str">
            <v>el.060b</v>
          </cell>
          <cell r="B487" t="str">
            <v>Caja rectangular 10 x 5 x 4.5</v>
          </cell>
          <cell r="C487" t="str">
            <v>u</v>
          </cell>
          <cell r="D487">
            <v>4.5133000000000001</v>
          </cell>
        </row>
        <row r="488">
          <cell r="A488" t="str">
            <v>el.061b</v>
          </cell>
          <cell r="B488" t="str">
            <v>caja p/ 4 termicas</v>
          </cell>
          <cell r="C488" t="str">
            <v>u</v>
          </cell>
          <cell r="D488">
            <v>47.825000000000003</v>
          </cell>
        </row>
        <row r="489">
          <cell r="A489" t="str">
            <v>el.062b</v>
          </cell>
          <cell r="B489" t="str">
            <v>caja p/ 6 termicas</v>
          </cell>
          <cell r="C489" t="str">
            <v>u</v>
          </cell>
          <cell r="D489">
            <v>63.234999999999999</v>
          </cell>
        </row>
        <row r="490">
          <cell r="A490" t="str">
            <v>el.071b</v>
          </cell>
          <cell r="B490" t="str">
            <v>caño liviano hierro 5/8" x 3 m</v>
          </cell>
          <cell r="C490" t="str">
            <v>u</v>
          </cell>
          <cell r="D490">
            <v>31.436699999999998</v>
          </cell>
        </row>
        <row r="491">
          <cell r="A491" t="str">
            <v>el.072b</v>
          </cell>
          <cell r="B491" t="str">
            <v>Caño semipesado 5/8" x 3 m.</v>
          </cell>
          <cell r="C491" t="str">
            <v>u</v>
          </cell>
          <cell r="D491">
            <v>39.0167</v>
          </cell>
        </row>
        <row r="492">
          <cell r="A492" t="str">
            <v>el.073b</v>
          </cell>
          <cell r="B492" t="str">
            <v>caño semipesado 3/4" x 3 m.</v>
          </cell>
          <cell r="C492" t="str">
            <v>u</v>
          </cell>
          <cell r="D492">
            <v>50.14</v>
          </cell>
        </row>
        <row r="493">
          <cell r="A493" t="str">
            <v>el.075b</v>
          </cell>
          <cell r="B493" t="str">
            <v>curva chapa electricidad 3/4"</v>
          </cell>
          <cell r="C493" t="str">
            <v>u</v>
          </cell>
          <cell r="D493">
            <v>6.52</v>
          </cell>
        </row>
        <row r="494">
          <cell r="A494" t="str">
            <v>el.076b</v>
          </cell>
          <cell r="B494" t="str">
            <v>curva chapa electricidad 5/8"</v>
          </cell>
          <cell r="C494" t="str">
            <v>u</v>
          </cell>
          <cell r="D494">
            <v>5.665</v>
          </cell>
        </row>
        <row r="495">
          <cell r="A495" t="str">
            <v>el.080b</v>
          </cell>
          <cell r="B495" t="str">
            <v>caño corrugado reforz. plastico 3/4"</v>
          </cell>
          <cell r="C495" t="str">
            <v>m</v>
          </cell>
          <cell r="D495">
            <v>2</v>
          </cell>
        </row>
        <row r="496">
          <cell r="A496" t="str">
            <v>el.100b</v>
          </cell>
          <cell r="B496" t="str">
            <v>Interruptor termomagnético DIN 1x10 A</v>
          </cell>
          <cell r="C496" t="str">
            <v>u</v>
          </cell>
          <cell r="D496">
            <v>43.353299999999997</v>
          </cell>
        </row>
        <row r="497">
          <cell r="A497" t="str">
            <v>el.101b</v>
          </cell>
          <cell r="B497" t="str">
            <v>interruptor termomagnético DIN 2x25 A</v>
          </cell>
          <cell r="C497" t="str">
            <v>u</v>
          </cell>
          <cell r="D497">
            <v>86.614999999999995</v>
          </cell>
        </row>
        <row r="498">
          <cell r="A498" t="str">
            <v>el.102b</v>
          </cell>
          <cell r="B498" t="str">
            <v>interruptor diferencial SICA bipolar 25 Amp.</v>
          </cell>
          <cell r="C498" t="str">
            <v>u</v>
          </cell>
          <cell r="D498">
            <v>372.97500000000002</v>
          </cell>
        </row>
        <row r="499">
          <cell r="A499" t="str">
            <v>el.103b</v>
          </cell>
          <cell r="B499" t="str">
            <v>interruptor termomagnetico DIN 3x25 A</v>
          </cell>
          <cell r="C499" t="str">
            <v>u</v>
          </cell>
          <cell r="D499">
            <v>114.14</v>
          </cell>
        </row>
        <row r="500">
          <cell r="A500" t="str">
            <v>el.104b</v>
          </cell>
          <cell r="B500" t="str">
            <v>interruptor diferencial SICA bipolar 40 A</v>
          </cell>
          <cell r="C500" t="str">
            <v>u</v>
          </cell>
          <cell r="D500">
            <v>404.21499999999997</v>
          </cell>
        </row>
        <row r="501">
          <cell r="A501" t="str">
            <v>el.105b</v>
          </cell>
          <cell r="B501" t="str">
            <v>interruptor diferencial tetrapolar 40 Amp.</v>
          </cell>
          <cell r="C501" t="str">
            <v>u</v>
          </cell>
          <cell r="D501">
            <v>816.5</v>
          </cell>
        </row>
        <row r="502">
          <cell r="A502" t="str">
            <v>el.107b</v>
          </cell>
          <cell r="B502" t="str">
            <v>llave embutir 1 punto</v>
          </cell>
          <cell r="C502" t="str">
            <v>u</v>
          </cell>
          <cell r="D502">
            <v>25.77</v>
          </cell>
        </row>
        <row r="503">
          <cell r="A503" t="str">
            <v>el.108b</v>
          </cell>
          <cell r="B503" t="str">
            <v>Llave 1 punto y toma 10 A</v>
          </cell>
          <cell r="C503" t="str">
            <v>u</v>
          </cell>
          <cell r="D503">
            <v>26.06</v>
          </cell>
        </row>
        <row r="504">
          <cell r="A504" t="str">
            <v>el.109b</v>
          </cell>
          <cell r="B504" t="str">
            <v>tomacorriente embutir c/T.T.</v>
          </cell>
          <cell r="C504" t="str">
            <v>u</v>
          </cell>
          <cell r="D504">
            <v>28.76</v>
          </cell>
        </row>
        <row r="505">
          <cell r="A505" t="str">
            <v>el.110b</v>
          </cell>
          <cell r="B505" t="str">
            <v>gabinete estanco PVC p/8 termicas</v>
          </cell>
          <cell r="C505" t="str">
            <v>u</v>
          </cell>
          <cell r="D505">
            <v>467.25</v>
          </cell>
        </row>
        <row r="506">
          <cell r="A506" t="str">
            <v>el.111b</v>
          </cell>
          <cell r="B506" t="str">
            <v>gabinete estanco PVC p/16 termicas</v>
          </cell>
          <cell r="C506" t="str">
            <v>u</v>
          </cell>
          <cell r="D506">
            <v>560.22500000000002</v>
          </cell>
        </row>
        <row r="507">
          <cell r="A507" t="str">
            <v>el.112b</v>
          </cell>
          <cell r="B507" t="str">
            <v>zumbador embutir 10x10</v>
          </cell>
          <cell r="C507" t="str">
            <v>u</v>
          </cell>
          <cell r="D507">
            <v>87.465000000000003</v>
          </cell>
        </row>
        <row r="508">
          <cell r="A508" t="str">
            <v>el.113b</v>
          </cell>
          <cell r="B508" t="str">
            <v>tortuga fundicion redonda grande</v>
          </cell>
          <cell r="C508" t="str">
            <v>u</v>
          </cell>
          <cell r="D508">
            <v>201.88</v>
          </cell>
        </row>
        <row r="509">
          <cell r="A509" t="str">
            <v>el.114b</v>
          </cell>
          <cell r="B509" t="str">
            <v>tortuga fundicion chica redonda</v>
          </cell>
          <cell r="C509" t="str">
            <v>u</v>
          </cell>
          <cell r="D509">
            <v>179.89160000000001</v>
          </cell>
        </row>
        <row r="510">
          <cell r="A510" t="str">
            <v>el.115b</v>
          </cell>
          <cell r="B510" t="str">
            <v>tortuga PVC redonda c/rejilla</v>
          </cell>
          <cell r="C510" t="str">
            <v>u</v>
          </cell>
          <cell r="D510">
            <v>28.61</v>
          </cell>
        </row>
        <row r="511">
          <cell r="A511" t="str">
            <v>el.149b</v>
          </cell>
          <cell r="B511" t="str">
            <v>Gabinete completo p/ 12 medidores</v>
          </cell>
          <cell r="C511" t="str">
            <v>u</v>
          </cell>
          <cell r="D511">
            <v>18000</v>
          </cell>
        </row>
        <row r="512">
          <cell r="A512" t="str">
            <v>el.150b</v>
          </cell>
          <cell r="B512" t="str">
            <v>cinta aisladora PVC x 20 m</v>
          </cell>
          <cell r="C512" t="str">
            <v>u</v>
          </cell>
          <cell r="D512">
            <v>11.43</v>
          </cell>
        </row>
        <row r="513">
          <cell r="A513" t="str">
            <v>el.151b</v>
          </cell>
          <cell r="B513" t="str">
            <v>JABALINA SIMPLE 5/8*1000 FACBSA (R.D)</v>
          </cell>
          <cell r="C513" t="str">
            <v>u</v>
          </cell>
          <cell r="D513">
            <v>77.709999999999994</v>
          </cell>
        </row>
        <row r="514">
          <cell r="A514" t="str">
            <v>el.152b</v>
          </cell>
          <cell r="B514" t="str">
            <v>CAÑO BAJADA MONOF.2BOCA 1.1/4*3 COMPLETO Galvaniz. Pesado</v>
          </cell>
          <cell r="C514" t="str">
            <v>u</v>
          </cell>
          <cell r="D514">
            <v>164.67330000000001</v>
          </cell>
        </row>
        <row r="515">
          <cell r="A515" t="str">
            <v>el.159b</v>
          </cell>
          <cell r="B515" t="str">
            <v>FLORON PLAST REDO BCO.</v>
          </cell>
          <cell r="C515" t="str">
            <v>u</v>
          </cell>
          <cell r="D515">
            <v>3.61</v>
          </cell>
        </row>
        <row r="516">
          <cell r="A516" t="str">
            <v>el.160b</v>
          </cell>
          <cell r="B516" t="str">
            <v>MODULO PULSADOR UNIP.C/CAMP.RODA BCO</v>
          </cell>
          <cell r="C516" t="str">
            <v>u</v>
          </cell>
          <cell r="D516">
            <v>14.26</v>
          </cell>
        </row>
        <row r="517">
          <cell r="A517" t="str">
            <v>el.164b</v>
          </cell>
          <cell r="B517" t="str">
            <v>ROSETA DE MADERA REDONDA 10 CM</v>
          </cell>
          <cell r="C517" t="str">
            <v>u</v>
          </cell>
          <cell r="D517">
            <v>2.34</v>
          </cell>
        </row>
        <row r="518">
          <cell r="A518" t="str">
            <v>el.165b</v>
          </cell>
          <cell r="B518" t="str">
            <v>PORTALAMPARA BAK.3 PZ.NEGRO 515</v>
          </cell>
          <cell r="C518" t="str">
            <v>u</v>
          </cell>
          <cell r="D518">
            <v>7.2</v>
          </cell>
        </row>
        <row r="519">
          <cell r="A519" t="str">
            <v>el.166b</v>
          </cell>
          <cell r="B519" t="str">
            <v>RECEPTACULO CURVO NEG BAK.584</v>
          </cell>
          <cell r="C519" t="str">
            <v>u</v>
          </cell>
          <cell r="D519">
            <v>10.81</v>
          </cell>
        </row>
        <row r="520">
          <cell r="A520" t="str">
            <v>el.168b</v>
          </cell>
          <cell r="B520" t="str">
            <v>CONECTORES HIERRO DE 5/8"</v>
          </cell>
          <cell r="C520" t="str">
            <v>u</v>
          </cell>
          <cell r="D520">
            <v>1.96</v>
          </cell>
        </row>
        <row r="521">
          <cell r="A521" t="str">
            <v>el.170b</v>
          </cell>
          <cell r="B521" t="str">
            <v>CAJA CUADRADAS 10*10 N°20</v>
          </cell>
          <cell r="C521" t="str">
            <v>u</v>
          </cell>
          <cell r="D521">
            <v>11.12</v>
          </cell>
        </row>
        <row r="522">
          <cell r="A522" t="str">
            <v>el.172b</v>
          </cell>
          <cell r="B522" t="str">
            <v>Caja rectangular CH.20</v>
          </cell>
          <cell r="C522" t="str">
            <v>u</v>
          </cell>
          <cell r="D522">
            <v>5.01</v>
          </cell>
        </row>
        <row r="523">
          <cell r="A523" t="str">
            <v>eq.123</v>
          </cell>
          <cell r="B523" t="str">
            <v>Grupo electrogeno Olympian GEP 250 kva c/cabina</v>
          </cell>
          <cell r="C523" t="str">
            <v>u</v>
          </cell>
          <cell r="D523">
            <v>534300</v>
          </cell>
        </row>
        <row r="524">
          <cell r="A524" t="str">
            <v>eq.124</v>
          </cell>
          <cell r="B524" t="str">
            <v>Grupo electrogeno Olympian 300 kva s/cabina</v>
          </cell>
          <cell r="C524" t="str">
            <v>u</v>
          </cell>
          <cell r="D524">
            <v>484980</v>
          </cell>
        </row>
        <row r="525">
          <cell r="A525" t="str">
            <v>eq.125</v>
          </cell>
          <cell r="B525" t="str">
            <v>Grupo electrogeno Olympian GEP 275 kva c/cabina</v>
          </cell>
          <cell r="C525" t="str">
            <v>u</v>
          </cell>
          <cell r="D525">
            <v>542520</v>
          </cell>
        </row>
        <row r="526">
          <cell r="A526" t="str">
            <v>ca.020</v>
          </cell>
          <cell r="B526" t="str">
            <v>Ventana 2H de abrir alum. natural 1,2x1,2 c/cristal float 4mm incoloro</v>
          </cell>
          <cell r="C526" t="str">
            <v>u</v>
          </cell>
          <cell r="D526">
            <v>2589.7800000000002</v>
          </cell>
        </row>
        <row r="527">
          <cell r="A527" t="str">
            <v>ca.030</v>
          </cell>
          <cell r="B527" t="str">
            <v>Ventana 2H de abrir alum. Anodiz. 1,2x1,2 c/cristal float 4mm incoloro</v>
          </cell>
          <cell r="C527" t="str">
            <v>u</v>
          </cell>
          <cell r="D527">
            <v>2914.29</v>
          </cell>
        </row>
        <row r="528">
          <cell r="A528" t="str">
            <v>pb.100</v>
          </cell>
          <cell r="B528" t="str">
            <v>Caño con costura de A°I° AISI 304 de Diam. 219,1x5,00mm</v>
          </cell>
          <cell r="C528" t="str">
            <v>m</v>
          </cell>
          <cell r="D528">
            <v>3323.64</v>
          </cell>
        </row>
        <row r="529">
          <cell r="A529" t="str">
            <v>pb.101</v>
          </cell>
          <cell r="B529" t="str">
            <v>Caño con costura de A°I° AISI 304 de Diam. 273,1x5,00mm</v>
          </cell>
          <cell r="C529" t="str">
            <v>m</v>
          </cell>
          <cell r="D529">
            <v>4321.3999999999996</v>
          </cell>
        </row>
        <row r="530">
          <cell r="A530" t="str">
            <v>pb.102</v>
          </cell>
          <cell r="B530" t="str">
            <v>Caño con costura de A°I° AISI 304 de Diam. 323,8x5,00mm</v>
          </cell>
          <cell r="C530" t="str">
            <v>m</v>
          </cell>
          <cell r="D530">
            <v>4446.8599999999997</v>
          </cell>
        </row>
        <row r="531">
          <cell r="A531" t="str">
            <v>sa.700</v>
          </cell>
          <cell r="B531" t="str">
            <v>Caño PRFV 700mm para Cloacas diám. Presión 1 bar</v>
          </cell>
          <cell r="C531" t="str">
            <v>m</v>
          </cell>
          <cell r="D531">
            <v>1619.83</v>
          </cell>
        </row>
        <row r="532">
          <cell r="A532" t="str">
            <v>ac.009</v>
          </cell>
          <cell r="B532" t="str">
            <v>hierro torsionado diam. 4,2mm</v>
          </cell>
          <cell r="C532" t="str">
            <v>kg</v>
          </cell>
          <cell r="D532">
            <v>10.92</v>
          </cell>
        </row>
        <row r="533">
          <cell r="A533" t="str">
            <v>ac.010</v>
          </cell>
          <cell r="B533" t="str">
            <v>hierro torsionado diam. 6mm</v>
          </cell>
          <cell r="C533" t="str">
            <v>kg</v>
          </cell>
          <cell r="D533">
            <v>10.34</v>
          </cell>
        </row>
        <row r="534">
          <cell r="A534" t="str">
            <v>ac.011</v>
          </cell>
          <cell r="B534" t="str">
            <v>hierro torsionado diam. 8mm</v>
          </cell>
          <cell r="C534" t="str">
            <v>kg</v>
          </cell>
          <cell r="D534">
            <v>10.93</v>
          </cell>
        </row>
        <row r="535">
          <cell r="A535" t="str">
            <v>ac.012</v>
          </cell>
          <cell r="B535" t="str">
            <v>hierro torsionado diam. 12mm</v>
          </cell>
          <cell r="C535" t="str">
            <v>kg</v>
          </cell>
          <cell r="D535">
            <v>10.236700000000001</v>
          </cell>
        </row>
        <row r="536">
          <cell r="A536" t="str">
            <v>ac.013</v>
          </cell>
          <cell r="B536" t="str">
            <v>hierro torsionado diam. 16mm</v>
          </cell>
          <cell r="C536" t="str">
            <v>kg</v>
          </cell>
          <cell r="D536">
            <v>9.8966999999999992</v>
          </cell>
        </row>
        <row r="537">
          <cell r="A537" t="str">
            <v>ac.014</v>
          </cell>
          <cell r="B537" t="str">
            <v>hierro liso herrero de 10 mm.</v>
          </cell>
          <cell r="C537" t="str">
            <v>kg</v>
          </cell>
          <cell r="D537">
            <v>10.26</v>
          </cell>
        </row>
        <row r="538">
          <cell r="A538" t="str">
            <v>ac.029</v>
          </cell>
          <cell r="B538" t="str">
            <v>electrodos 2,5 mm</v>
          </cell>
          <cell r="C538" t="str">
            <v>kg</v>
          </cell>
          <cell r="D538">
            <v>31.25</v>
          </cell>
        </row>
        <row r="539">
          <cell r="A539" t="str">
            <v>ac.052</v>
          </cell>
          <cell r="B539" t="str">
            <v>Clavos P.P. 1"</v>
          </cell>
          <cell r="C539" t="str">
            <v>kg</v>
          </cell>
          <cell r="D539">
            <v>16.829999999999998</v>
          </cell>
        </row>
        <row r="540">
          <cell r="A540" t="str">
            <v>ac.053</v>
          </cell>
          <cell r="B540" t="str">
            <v>Clavos cabeza de plomo 3"</v>
          </cell>
          <cell r="C540" t="str">
            <v>kg</v>
          </cell>
          <cell r="D540">
            <v>29.85</v>
          </cell>
        </row>
        <row r="541">
          <cell r="A541" t="str">
            <v>ac.062</v>
          </cell>
          <cell r="B541" t="str">
            <v>alambre negro N°14</v>
          </cell>
          <cell r="C541" t="str">
            <v>kg</v>
          </cell>
          <cell r="D541">
            <v>12.916700000000001</v>
          </cell>
        </row>
        <row r="542">
          <cell r="A542" t="str">
            <v>ac.072</v>
          </cell>
          <cell r="B542" t="str">
            <v>Alambre Galvanizado N° 14</v>
          </cell>
          <cell r="C542" t="str">
            <v>kg</v>
          </cell>
          <cell r="D542">
            <v>19.816700000000001</v>
          </cell>
        </row>
        <row r="543">
          <cell r="A543" t="str">
            <v>ac.073</v>
          </cell>
          <cell r="B543" t="str">
            <v>Alambre tejido 2" x 2 mts 2"-200-10-14</v>
          </cell>
          <cell r="C543" t="str">
            <v>m</v>
          </cell>
          <cell r="D543">
            <v>65.094999999999999</v>
          </cell>
        </row>
        <row r="544">
          <cell r="A544" t="str">
            <v>ac.092</v>
          </cell>
          <cell r="B544" t="str">
            <v>Tirafondo 6,5 mm x 3"</v>
          </cell>
          <cell r="C544" t="str">
            <v>u</v>
          </cell>
          <cell r="D544">
            <v>1.59</v>
          </cell>
        </row>
        <row r="545">
          <cell r="A545" t="str">
            <v>ac.100</v>
          </cell>
          <cell r="B545" t="str">
            <v>Hierro torsionado diam. 20mm</v>
          </cell>
          <cell r="C545" t="str">
            <v>kg</v>
          </cell>
          <cell r="D545">
            <v>9.8332999999999995</v>
          </cell>
        </row>
        <row r="546">
          <cell r="A546" t="str">
            <v>ac.101</v>
          </cell>
          <cell r="B546" t="str">
            <v>Hierro torsionado de 14mm</v>
          </cell>
          <cell r="C546" t="str">
            <v>kg</v>
          </cell>
          <cell r="D546">
            <v>9.9396000000000004</v>
          </cell>
        </row>
        <row r="547">
          <cell r="A547" t="str">
            <v>ac.102</v>
          </cell>
          <cell r="B547" t="str">
            <v>Hierro liso herrero de 6 mm - 12 mts</v>
          </cell>
          <cell r="C547" t="str">
            <v>barra</v>
          </cell>
          <cell r="D547">
            <v>28.9267</v>
          </cell>
        </row>
        <row r="548">
          <cell r="A548" t="str">
            <v>ac.103</v>
          </cell>
          <cell r="B548" t="str">
            <v>Hierro liso herrero de 8 mm - 12 mts</v>
          </cell>
          <cell r="C548" t="str">
            <v>barra</v>
          </cell>
          <cell r="D548">
            <v>50.8033</v>
          </cell>
        </row>
        <row r="549">
          <cell r="A549" t="str">
            <v>ac.104</v>
          </cell>
          <cell r="B549" t="str">
            <v>Hierro liso herrero de 12 mm - 12 mts</v>
          </cell>
          <cell r="C549" t="str">
            <v>barra</v>
          </cell>
          <cell r="D549">
            <v>115.61669999999999</v>
          </cell>
        </row>
        <row r="550">
          <cell r="A550" t="str">
            <v>ac.105</v>
          </cell>
          <cell r="B550" t="str">
            <v>Hierro liso herrero de 16 mm - 12 mts</v>
          </cell>
          <cell r="C550" t="str">
            <v>barra</v>
          </cell>
          <cell r="D550">
            <v>202.0033</v>
          </cell>
        </row>
        <row r="551">
          <cell r="A551" t="str">
            <v>ac.106</v>
          </cell>
          <cell r="B551" t="str">
            <v>Electrodos 3,25mm conarco punta azul</v>
          </cell>
          <cell r="C551" t="str">
            <v>kg</v>
          </cell>
          <cell r="D551">
            <v>88.896699999999996</v>
          </cell>
        </row>
        <row r="552">
          <cell r="A552" t="str">
            <v>ac.107</v>
          </cell>
          <cell r="B552" t="str">
            <v>Electrodos 3,25mm conarco punta naranja</v>
          </cell>
          <cell r="C552" t="str">
            <v>kg</v>
          </cell>
          <cell r="D552">
            <v>46.49</v>
          </cell>
        </row>
        <row r="553">
          <cell r="A553" t="str">
            <v>ac.108</v>
          </cell>
          <cell r="B553" t="str">
            <v>Planchuela 1"x3/16" x 6 mts</v>
          </cell>
          <cell r="C553" t="str">
            <v>m</v>
          </cell>
          <cell r="D553">
            <v>0</v>
          </cell>
        </row>
        <row r="554">
          <cell r="A554" t="str">
            <v>ac.109</v>
          </cell>
          <cell r="B554" t="str">
            <v>Planchuela 1-1/4"x1/4" x 6 mts</v>
          </cell>
          <cell r="C554" t="str">
            <v>m</v>
          </cell>
          <cell r="D554">
            <v>0</v>
          </cell>
        </row>
        <row r="555">
          <cell r="A555" t="str">
            <v>ac.110</v>
          </cell>
          <cell r="B555" t="str">
            <v>Planchuela 3/4"x1/8" x 6 mts</v>
          </cell>
          <cell r="C555" t="str">
            <v>m</v>
          </cell>
          <cell r="D555">
            <v>0</v>
          </cell>
        </row>
        <row r="556">
          <cell r="A556" t="str">
            <v>ac.111</v>
          </cell>
          <cell r="B556" t="str">
            <v>Gancho "J" p/chapa galvanizada    de 60mm</v>
          </cell>
          <cell r="C556" t="str">
            <v>u</v>
          </cell>
          <cell r="D556">
            <v>3.63</v>
          </cell>
        </row>
        <row r="557">
          <cell r="A557" t="str">
            <v>ac.118</v>
          </cell>
          <cell r="B557" t="str">
            <v>Caño estructural redondo 2 - 1/2"x1,6 x 6 m</v>
          </cell>
          <cell r="C557" t="str">
            <v>m</v>
          </cell>
          <cell r="D557">
            <v>35.090000000000003</v>
          </cell>
        </row>
        <row r="558">
          <cell r="A558" t="str">
            <v>ac.119</v>
          </cell>
          <cell r="B558" t="str">
            <v>Hierro Angulo 3/4 x 1/8 x 6m</v>
          </cell>
          <cell r="C558" t="str">
            <v>m</v>
          </cell>
          <cell r="D558">
            <v>11.22</v>
          </cell>
        </row>
        <row r="559">
          <cell r="A559" t="str">
            <v>ac.120</v>
          </cell>
          <cell r="B559" t="str">
            <v>Hierro Angulo 2 x 3/16 x 6m</v>
          </cell>
          <cell r="C559" t="str">
            <v>m</v>
          </cell>
          <cell r="D559">
            <v>37.846699999999998</v>
          </cell>
        </row>
        <row r="560">
          <cell r="A560" t="str">
            <v>ac.121</v>
          </cell>
          <cell r="B560" t="str">
            <v>Hierro Angulo 1-1/2 x 3/16 x 6m</v>
          </cell>
          <cell r="C560" t="str">
            <v>m</v>
          </cell>
          <cell r="D560">
            <v>27.8033</v>
          </cell>
        </row>
        <row r="561">
          <cell r="A561" t="str">
            <v>ac.122</v>
          </cell>
          <cell r="B561" t="str">
            <v>Planchuela 1/2"x3/16" x 6 mts</v>
          </cell>
          <cell r="C561" t="str">
            <v>m</v>
          </cell>
          <cell r="D561">
            <v>0</v>
          </cell>
        </row>
        <row r="562">
          <cell r="A562" t="str">
            <v>ac.123</v>
          </cell>
          <cell r="B562" t="str">
            <v>Planchuela 1-1/4"x1/8" x 6 mts</v>
          </cell>
          <cell r="C562" t="str">
            <v>m</v>
          </cell>
          <cell r="D562">
            <v>0</v>
          </cell>
        </row>
        <row r="563">
          <cell r="A563" t="str">
            <v>ac.124</v>
          </cell>
          <cell r="B563" t="str">
            <v>Planchuela 1"x1/8" x 6 mts</v>
          </cell>
          <cell r="C563" t="str">
            <v>m</v>
          </cell>
          <cell r="D563">
            <v>0</v>
          </cell>
        </row>
        <row r="564">
          <cell r="A564" t="str">
            <v>ac.125</v>
          </cell>
          <cell r="B564" t="str">
            <v>Planchuela 1-1/2"x3/16" x 6 mts</v>
          </cell>
          <cell r="C564" t="str">
            <v>m</v>
          </cell>
          <cell r="D564">
            <v>0</v>
          </cell>
        </row>
        <row r="565">
          <cell r="A565" t="str">
            <v>ac.200</v>
          </cell>
          <cell r="B565" t="str">
            <v>Tornillos T1 x 100</v>
          </cell>
          <cell r="C565" t="str">
            <v>u</v>
          </cell>
          <cell r="D565">
            <v>31.99</v>
          </cell>
        </row>
        <row r="566">
          <cell r="A566" t="str">
            <v>ac.201</v>
          </cell>
          <cell r="B566" t="str">
            <v>Tornillos T2 x 100</v>
          </cell>
          <cell r="C566" t="str">
            <v>u</v>
          </cell>
          <cell r="D566">
            <v>20.878399999999999</v>
          </cell>
        </row>
        <row r="567">
          <cell r="A567" t="str">
            <v>ac.500</v>
          </cell>
          <cell r="B567" t="str">
            <v>Malla SIMA Q - 55 25x25</v>
          </cell>
          <cell r="C567" t="str">
            <v>m2</v>
          </cell>
          <cell r="D567">
            <v>13.656700000000001</v>
          </cell>
        </row>
        <row r="568">
          <cell r="A568" t="str">
            <v>ad.001</v>
          </cell>
          <cell r="B568" t="str">
            <v>Adoquin 10x10 Esf.4/7 Color gris o mixto (110kg por m2)</v>
          </cell>
          <cell r="C568" t="str">
            <v>u</v>
          </cell>
          <cell r="D568">
            <v>11.5</v>
          </cell>
        </row>
        <row r="569">
          <cell r="A569" t="str">
            <v>ai.002</v>
          </cell>
          <cell r="B569" t="str">
            <v>Membrana s/aluminio 4 mm espesor</v>
          </cell>
          <cell r="C569" t="str">
            <v>m2</v>
          </cell>
          <cell r="D569">
            <v>40.01</v>
          </cell>
        </row>
        <row r="570">
          <cell r="A570" t="str">
            <v>ai.003</v>
          </cell>
          <cell r="B570" t="str">
            <v>Esmalte asfáltico (asfalto líquido en tacho de 4 litros)</v>
          </cell>
          <cell r="C570" t="str">
            <v>l</v>
          </cell>
          <cell r="D570">
            <v>40.01</v>
          </cell>
        </row>
        <row r="571">
          <cell r="A571" t="str">
            <v>ai.004</v>
          </cell>
          <cell r="B571" t="str">
            <v>Hidrófugo Cerecita Iggam</v>
          </cell>
          <cell r="C571" t="str">
            <v>l</v>
          </cell>
          <cell r="D571">
            <v>6.92</v>
          </cell>
        </row>
        <row r="572">
          <cell r="A572" t="str">
            <v>ai.005</v>
          </cell>
          <cell r="B572" t="str">
            <v>Membrana b/tejas c/aislac. térmica TBA5</v>
          </cell>
          <cell r="C572" t="str">
            <v>m2</v>
          </cell>
          <cell r="D572">
            <v>27.999300000000002</v>
          </cell>
        </row>
        <row r="573">
          <cell r="A573" t="str">
            <v>ai.006</v>
          </cell>
          <cell r="B573" t="str">
            <v>Membrana c/aluminio 4mm - 10m (A partir de 07/06)</v>
          </cell>
          <cell r="C573" t="str">
            <v>m2</v>
          </cell>
          <cell r="D573">
            <v>24.650600000000001</v>
          </cell>
        </row>
        <row r="574">
          <cell r="A574" t="str">
            <v>ai.010</v>
          </cell>
          <cell r="B574" t="str">
            <v>masilla</v>
          </cell>
          <cell r="C574" t="str">
            <v>kg</v>
          </cell>
          <cell r="D574">
            <v>6.26</v>
          </cell>
        </row>
        <row r="575">
          <cell r="A575" t="str">
            <v>ai.011</v>
          </cell>
          <cell r="B575" t="str">
            <v>Membrana HDPE 60 Esp. 1,5 mm, Lisa, Calidad GM13 (m2)</v>
          </cell>
          <cell r="C575" t="str">
            <v>m2</v>
          </cell>
          <cell r="D575">
            <v>32.93</v>
          </cell>
        </row>
        <row r="576">
          <cell r="A576" t="str">
            <v>ai.018</v>
          </cell>
          <cell r="B576" t="str">
            <v>Telgopor 10 mm</v>
          </cell>
          <cell r="C576" t="str">
            <v>m2</v>
          </cell>
          <cell r="D576">
            <v>10.0549</v>
          </cell>
        </row>
        <row r="577">
          <cell r="A577" t="str">
            <v>ai.055</v>
          </cell>
          <cell r="B577" t="str">
            <v>Ladrillo telgopor h=12cm, largo=1m, ancho=42cm</v>
          </cell>
          <cell r="C577" t="str">
            <v>u</v>
          </cell>
          <cell r="D577">
            <v>37.19</v>
          </cell>
        </row>
        <row r="578">
          <cell r="A578" t="str">
            <v>ai.060</v>
          </cell>
          <cell r="B578" t="str">
            <v>Burlete esponjoso 4x10 (50m)</v>
          </cell>
          <cell r="C578" t="str">
            <v>u</v>
          </cell>
          <cell r="D578">
            <v>206.61</v>
          </cell>
        </row>
        <row r="579">
          <cell r="A579" t="str">
            <v>ar.012</v>
          </cell>
          <cell r="B579" t="str">
            <v>Ripio Lavado 1/2</v>
          </cell>
          <cell r="C579" t="str">
            <v>m3</v>
          </cell>
          <cell r="D579">
            <v>146.69</v>
          </cell>
        </row>
        <row r="580">
          <cell r="A580" t="str">
            <v>ar.013</v>
          </cell>
          <cell r="B580" t="str">
            <v>Arena Fina</v>
          </cell>
          <cell r="C580" t="str">
            <v>m3</v>
          </cell>
          <cell r="D580">
            <v>156.49</v>
          </cell>
        </row>
        <row r="581">
          <cell r="A581" t="str">
            <v>az.001</v>
          </cell>
          <cell r="B581" t="str">
            <v>Azulejo 15x15 blanco</v>
          </cell>
          <cell r="C581" t="str">
            <v>m2</v>
          </cell>
          <cell r="D581">
            <v>54.35</v>
          </cell>
        </row>
        <row r="582">
          <cell r="A582" t="str">
            <v>bl.004</v>
          </cell>
          <cell r="B582" t="str">
            <v>bloque de H° de 15x20x40</v>
          </cell>
          <cell r="C582" t="str">
            <v>u</v>
          </cell>
          <cell r="D582">
            <v>7.85</v>
          </cell>
        </row>
        <row r="583">
          <cell r="A583" t="str">
            <v>bl.005</v>
          </cell>
          <cell r="B583" t="str">
            <v>Viguetas pretensadas 3.80 m.</v>
          </cell>
          <cell r="C583" t="str">
            <v>m</v>
          </cell>
          <cell r="D583">
            <v>30.81</v>
          </cell>
        </row>
        <row r="584">
          <cell r="A584" t="str">
            <v>bl.006</v>
          </cell>
          <cell r="B584" t="str">
            <v>Viguetas pretensadas 4.00 m.</v>
          </cell>
          <cell r="C584" t="str">
            <v>m</v>
          </cell>
          <cell r="D584">
            <v>35.784999999999997</v>
          </cell>
        </row>
        <row r="585">
          <cell r="A585" t="str">
            <v>bz.001</v>
          </cell>
          <cell r="B585" t="str">
            <v>Baldosa a prensa Esf.3/6 Color gris Ancho 15x largo libre</v>
          </cell>
          <cell r="C585" t="str">
            <v>u</v>
          </cell>
          <cell r="D585">
            <v>232</v>
          </cell>
        </row>
        <row r="586">
          <cell r="A586" t="str">
            <v>bz.002</v>
          </cell>
          <cell r="B586" t="str">
            <v>Baldosa a disco 15 x largo libre Esf.3/6 Color gris (110kg x m2)</v>
          </cell>
          <cell r="C586" t="str">
            <v>u</v>
          </cell>
          <cell r="D586">
            <v>228.53039999999999</v>
          </cell>
        </row>
        <row r="587">
          <cell r="A587">
            <v>0</v>
          </cell>
          <cell r="B587">
            <v>0</v>
          </cell>
          <cell r="C587">
            <v>0</v>
          </cell>
          <cell r="D587" t="e">
            <v>#N/A</v>
          </cell>
        </row>
        <row r="588">
          <cell r="A588" t="str">
            <v>ca.013</v>
          </cell>
          <cell r="B588" t="str">
            <v>Ventana 2 H. abrir c/mco.met. 1,20x1,10 y celosía metálica BWG 20</v>
          </cell>
          <cell r="C588" t="str">
            <v>u</v>
          </cell>
          <cell r="D588">
            <v>2758.98</v>
          </cell>
        </row>
        <row r="589">
          <cell r="A589" t="str">
            <v>ca.102</v>
          </cell>
          <cell r="B589" t="str">
            <v>Ventana 2 H. abrir c/mco.met. 1,20x1,50 y celosía metálica BWG 20</v>
          </cell>
          <cell r="C589" t="str">
            <v>u</v>
          </cell>
          <cell r="D589">
            <v>2523</v>
          </cell>
        </row>
        <row r="590">
          <cell r="A590" t="str">
            <v>ca.103</v>
          </cell>
          <cell r="B590" t="str">
            <v>Ventana 2 H. abrir c/mco.met. 1,20x1,10 y celosía tablilla de madera</v>
          </cell>
          <cell r="C590" t="str">
            <v>u</v>
          </cell>
          <cell r="D590">
            <v>2196</v>
          </cell>
        </row>
        <row r="591">
          <cell r="A591" t="str">
            <v>ca.104</v>
          </cell>
          <cell r="B591" t="str">
            <v>Ventana 2 H. abrir c/mco.met. 1,20x1,50 y celosía tablilla de madera</v>
          </cell>
          <cell r="C591" t="str">
            <v>u</v>
          </cell>
          <cell r="D591">
            <v>2588</v>
          </cell>
        </row>
        <row r="592">
          <cell r="A592" t="str">
            <v>ca.107</v>
          </cell>
          <cell r="B592" t="str">
            <v>Ventana 0.60x0.80 paño fijo inf. y aereador alum 3 aletas c/reja c.est</v>
          </cell>
          <cell r="C592" t="str">
            <v>u</v>
          </cell>
          <cell r="D592">
            <v>471</v>
          </cell>
        </row>
        <row r="593">
          <cell r="A593" t="str">
            <v>ca.108</v>
          </cell>
          <cell r="B593" t="str">
            <v>Ventiluz 1.116x0.30 c/dos aereadores alum. De 5 aletas c/reja c.est.</v>
          </cell>
          <cell r="C593" t="str">
            <v>u</v>
          </cell>
          <cell r="D593">
            <v>493</v>
          </cell>
        </row>
        <row r="594">
          <cell r="A594" t="str">
            <v>ca.109</v>
          </cell>
          <cell r="B594" t="str">
            <v>P1 Alt. Puerta de 0.90x2.05 marco N°18 P/75mm hoja bastidor</v>
          </cell>
          <cell r="C594" t="str">
            <v>u</v>
          </cell>
          <cell r="D594">
            <v>1778</v>
          </cell>
        </row>
        <row r="595">
          <cell r="A595" t="str">
            <v>ca.110</v>
          </cell>
          <cell r="B595" t="str">
            <v>P1 marco 0.90x2.05 N° 18 P/75mm</v>
          </cell>
          <cell r="C595" t="str">
            <v>u</v>
          </cell>
          <cell r="D595">
            <v>327</v>
          </cell>
        </row>
        <row r="596">
          <cell r="A596" t="str">
            <v>ca.111</v>
          </cell>
          <cell r="B596" t="str">
            <v>P2 marco 0.80x2.05 N° 18 P/75mm</v>
          </cell>
          <cell r="C596" t="str">
            <v>u</v>
          </cell>
          <cell r="D596">
            <v>323</v>
          </cell>
        </row>
        <row r="597">
          <cell r="A597" t="str">
            <v>ca.112</v>
          </cell>
          <cell r="B597" t="str">
            <v>P3 marco 0.70x2.05 N° 18 P/75mm</v>
          </cell>
          <cell r="C597" t="str">
            <v>u</v>
          </cell>
          <cell r="D597">
            <v>319</v>
          </cell>
        </row>
        <row r="598">
          <cell r="A598" t="str">
            <v>ca.113</v>
          </cell>
          <cell r="B598" t="str">
            <v>P4 marco 0.90x2.05 N° 18 P/65mm hoja c/bastonado inf. y p.fijo c/r</v>
          </cell>
          <cell r="C598" t="str">
            <v>u</v>
          </cell>
          <cell r="D598">
            <v>1424</v>
          </cell>
        </row>
        <row r="599">
          <cell r="A599" t="str">
            <v>ca.114</v>
          </cell>
          <cell r="B599" t="str">
            <v>Puerta Blindex de 10mm de 93x215 incolora,templada con herrajes</v>
          </cell>
          <cell r="C599" t="str">
            <v>u</v>
          </cell>
          <cell r="D599">
            <v>2460.61</v>
          </cell>
        </row>
        <row r="600">
          <cell r="A600" t="str">
            <v>ch.030</v>
          </cell>
          <cell r="B600" t="str">
            <v>Chapa lisa galvanizada Nº 24 de 1,22x2,44</v>
          </cell>
          <cell r="C600" t="str">
            <v>u</v>
          </cell>
          <cell r="D600">
            <v>186.11</v>
          </cell>
        </row>
        <row r="601">
          <cell r="A601" t="str">
            <v>ch.031</v>
          </cell>
          <cell r="B601" t="str">
            <v>Chapa lisa galvanizada Nº 27 de 1,22x2,45</v>
          </cell>
          <cell r="C601" t="str">
            <v>u</v>
          </cell>
          <cell r="D601">
            <v>161.77000000000001</v>
          </cell>
        </row>
        <row r="602">
          <cell r="A602" t="str">
            <v>ch.032</v>
          </cell>
          <cell r="B602" t="str">
            <v>Chapa galvanizada Nº 27 x 1,10</v>
          </cell>
          <cell r="C602" t="str">
            <v>pie</v>
          </cell>
          <cell r="D602">
            <v>18.344999999999999</v>
          </cell>
        </row>
        <row r="603">
          <cell r="A603" t="str">
            <v>ch.033</v>
          </cell>
          <cell r="B603" t="str">
            <v>Chapa de hierro N°28 DD de 1 x 2 m.</v>
          </cell>
          <cell r="C603" t="str">
            <v>u</v>
          </cell>
          <cell r="D603">
            <v>95.6</v>
          </cell>
        </row>
        <row r="604">
          <cell r="A604" t="str">
            <v>ch.035</v>
          </cell>
          <cell r="B604" t="str">
            <v>Chapa decorada  Nº  20      2  x 1m</v>
          </cell>
          <cell r="C604" t="str">
            <v>u</v>
          </cell>
          <cell r="D604">
            <v>411.17</v>
          </cell>
        </row>
        <row r="605">
          <cell r="A605" t="str">
            <v>ch.036</v>
          </cell>
          <cell r="B605" t="str">
            <v>Chapa Nº  27 de 8 pie x 1,10 m</v>
          </cell>
          <cell r="C605" t="str">
            <v>u</v>
          </cell>
          <cell r="D605">
            <v>143.38999999999999</v>
          </cell>
        </row>
        <row r="606">
          <cell r="A606" t="str">
            <v>ch.037</v>
          </cell>
          <cell r="B606" t="str">
            <v>Chapa Nº  27 de 25 pie x 1,10 m</v>
          </cell>
          <cell r="C606" t="str">
            <v>u</v>
          </cell>
          <cell r="D606">
            <v>425.95670000000001</v>
          </cell>
        </row>
        <row r="607">
          <cell r="A607" t="str">
            <v>ch.038</v>
          </cell>
          <cell r="B607" t="str">
            <v>Chapa Nº  27 de 15 pie x 1,10 m</v>
          </cell>
          <cell r="C607" t="str">
            <v>u</v>
          </cell>
          <cell r="D607">
            <v>257.60669999999999</v>
          </cell>
        </row>
        <row r="608">
          <cell r="A608" t="str">
            <v>ch.039</v>
          </cell>
          <cell r="B608" t="str">
            <v>Chapa Nº  27 de 14 pie x 1,10 m</v>
          </cell>
          <cell r="C608" t="str">
            <v>u</v>
          </cell>
          <cell r="D608">
            <v>258.29329999999999</v>
          </cell>
        </row>
        <row r="609">
          <cell r="A609" t="str">
            <v>ch.040</v>
          </cell>
          <cell r="B609" t="str">
            <v>Chapa galvanizada Nº 24 x 1,10</v>
          </cell>
          <cell r="C609" t="str">
            <v>pie</v>
          </cell>
          <cell r="D609">
            <v>19.625599999999999</v>
          </cell>
        </row>
        <row r="610">
          <cell r="A610" t="str">
            <v>el.009</v>
          </cell>
          <cell r="B610" t="str">
            <v>cable desnudo cobre 7x0,50 mm2</v>
          </cell>
          <cell r="C610" t="str">
            <v>m</v>
          </cell>
          <cell r="D610">
            <v>2.9649999999999999</v>
          </cell>
        </row>
        <row r="611">
          <cell r="A611" t="str">
            <v>el.011</v>
          </cell>
          <cell r="B611" t="str">
            <v>pilar Hº premol. de luz simple p/med. trifas.</v>
          </cell>
          <cell r="C611" t="str">
            <v>u</v>
          </cell>
          <cell r="D611">
            <v>785.12</v>
          </cell>
        </row>
        <row r="612">
          <cell r="A612" t="str">
            <v>el.020</v>
          </cell>
          <cell r="B612" t="str">
            <v>Caja medidor 220V policarbonato EDESA</v>
          </cell>
          <cell r="C612" t="str">
            <v>u</v>
          </cell>
          <cell r="D612">
            <v>78.36</v>
          </cell>
        </row>
        <row r="613">
          <cell r="A613" t="str">
            <v>el.021</v>
          </cell>
          <cell r="B613" t="str">
            <v>caja medidor 380 V policarbonato EDESA</v>
          </cell>
          <cell r="C613" t="str">
            <v>u</v>
          </cell>
          <cell r="D613">
            <v>157.815</v>
          </cell>
        </row>
        <row r="614">
          <cell r="A614" t="str">
            <v>el.022</v>
          </cell>
          <cell r="B614" t="str">
            <v>cable cobre desnudo 7 x 0,85 mm2</v>
          </cell>
          <cell r="C614" t="str">
            <v>m</v>
          </cell>
          <cell r="D614">
            <v>7.6589999999999998</v>
          </cell>
        </row>
        <row r="615">
          <cell r="A615" t="str">
            <v>el.023</v>
          </cell>
          <cell r="B615" t="str">
            <v>Cable cobre aislado 1 x 2.5 mm2.</v>
          </cell>
          <cell r="C615" t="str">
            <v>m</v>
          </cell>
          <cell r="D615">
            <v>4.3433000000000002</v>
          </cell>
        </row>
        <row r="616">
          <cell r="A616" t="str">
            <v>el.024</v>
          </cell>
          <cell r="B616" t="str">
            <v>cable subterraneo 2x4 mm2</v>
          </cell>
          <cell r="C616" t="str">
            <v>m</v>
          </cell>
          <cell r="D616">
            <v>19.989999999999998</v>
          </cell>
        </row>
        <row r="617">
          <cell r="A617" t="str">
            <v>el.025</v>
          </cell>
          <cell r="B617" t="str">
            <v>cable subterraneo 3x6 mm2</v>
          </cell>
          <cell r="C617" t="str">
            <v>m</v>
          </cell>
          <cell r="D617">
            <v>40.71</v>
          </cell>
        </row>
        <row r="618">
          <cell r="A618" t="str">
            <v>el.026</v>
          </cell>
          <cell r="B618" t="str">
            <v>cable cobre desnudo 1 x 6 mm2</v>
          </cell>
          <cell r="C618" t="str">
            <v>m</v>
          </cell>
          <cell r="D618">
            <v>11.2242</v>
          </cell>
        </row>
        <row r="619">
          <cell r="A619" t="str">
            <v>el.027</v>
          </cell>
          <cell r="B619" t="str">
            <v>cable cobre aislado 1 x 1,5 mm2</v>
          </cell>
          <cell r="C619" t="str">
            <v>m</v>
          </cell>
          <cell r="D619">
            <v>2.74</v>
          </cell>
        </row>
        <row r="620">
          <cell r="A620" t="str">
            <v>el.028</v>
          </cell>
          <cell r="B620" t="str">
            <v>Cable Flex Cu 7 x 0,5 (verde - amarillo)</v>
          </cell>
          <cell r="C620" t="str">
            <v>m</v>
          </cell>
          <cell r="D620">
            <v>2.6433</v>
          </cell>
        </row>
        <row r="621">
          <cell r="A621" t="str">
            <v>el.029</v>
          </cell>
          <cell r="B621" t="str">
            <v>Cable Flex Cu 7 x 0,85 (verde - amarillo)</v>
          </cell>
          <cell r="C621" t="str">
            <v>m</v>
          </cell>
          <cell r="D621">
            <v>6.7533000000000003</v>
          </cell>
        </row>
        <row r="622">
          <cell r="A622" t="str">
            <v>el.057</v>
          </cell>
          <cell r="B622" t="str">
            <v>caja octogonal chica ch.20</v>
          </cell>
          <cell r="C622" t="str">
            <v>u</v>
          </cell>
          <cell r="D622">
            <v>4.87</v>
          </cell>
        </row>
        <row r="623">
          <cell r="A623" t="str">
            <v>el.058</v>
          </cell>
          <cell r="B623" t="str">
            <v>conector hierro 3/4"</v>
          </cell>
          <cell r="C623" t="str">
            <v>u</v>
          </cell>
          <cell r="D623">
            <v>2.1766999999999999</v>
          </cell>
        </row>
        <row r="624">
          <cell r="A624" t="str">
            <v>el.059</v>
          </cell>
          <cell r="B624" t="str">
            <v>caja octogonal grande ch.20</v>
          </cell>
          <cell r="C624" t="str">
            <v>u</v>
          </cell>
          <cell r="D624">
            <v>8.4700000000000006</v>
          </cell>
        </row>
        <row r="625">
          <cell r="A625" t="str">
            <v>el.060</v>
          </cell>
          <cell r="B625" t="str">
            <v>Caja rectangular 10 x 5 x 4.5</v>
          </cell>
          <cell r="C625" t="str">
            <v>u</v>
          </cell>
          <cell r="D625">
            <v>4.5133000000000001</v>
          </cell>
        </row>
        <row r="626">
          <cell r="A626" t="str">
            <v>el.061</v>
          </cell>
          <cell r="B626" t="str">
            <v>caja p/ 4 termicas</v>
          </cell>
          <cell r="C626" t="str">
            <v>u</v>
          </cell>
          <cell r="D626">
            <v>47.825000000000003</v>
          </cell>
        </row>
        <row r="627">
          <cell r="A627" t="str">
            <v>el.062</v>
          </cell>
          <cell r="B627" t="str">
            <v>caja p/ 6 termicas</v>
          </cell>
          <cell r="C627" t="str">
            <v>u</v>
          </cell>
          <cell r="D627">
            <v>63.234999999999999</v>
          </cell>
        </row>
        <row r="628">
          <cell r="A628" t="str">
            <v>el.071</v>
          </cell>
          <cell r="B628" t="str">
            <v>caño liviano hierro 5/8" x 3 m</v>
          </cell>
          <cell r="C628" t="str">
            <v>u</v>
          </cell>
          <cell r="D628">
            <v>31.436699999999998</v>
          </cell>
        </row>
        <row r="629">
          <cell r="A629" t="str">
            <v>el.072</v>
          </cell>
          <cell r="B629" t="str">
            <v>Caño semipesado 5/8" x 3 m.</v>
          </cell>
          <cell r="C629" t="str">
            <v>u</v>
          </cell>
          <cell r="D629">
            <v>39.0167</v>
          </cell>
        </row>
        <row r="630">
          <cell r="A630" t="str">
            <v>el.073</v>
          </cell>
          <cell r="B630" t="str">
            <v>caño semipesado 3/4" x 3 m.</v>
          </cell>
          <cell r="C630" t="str">
            <v>u</v>
          </cell>
          <cell r="D630">
            <v>50.14</v>
          </cell>
        </row>
        <row r="631">
          <cell r="A631" t="str">
            <v>el.075</v>
          </cell>
          <cell r="B631" t="str">
            <v>curva chapa electricidad 3/4"</v>
          </cell>
          <cell r="C631" t="str">
            <v>u</v>
          </cell>
          <cell r="D631">
            <v>6.52</v>
          </cell>
        </row>
        <row r="632">
          <cell r="A632" t="str">
            <v>el.076</v>
          </cell>
          <cell r="B632" t="str">
            <v>curva chapa electricidad 5/8"</v>
          </cell>
          <cell r="C632" t="str">
            <v>u</v>
          </cell>
          <cell r="D632">
            <v>5.665</v>
          </cell>
        </row>
        <row r="633">
          <cell r="A633" t="str">
            <v>el.080</v>
          </cell>
          <cell r="B633" t="str">
            <v>caño corrugado reforz. plastico 3/4"</v>
          </cell>
          <cell r="C633" t="str">
            <v>m</v>
          </cell>
          <cell r="D633">
            <v>2</v>
          </cell>
        </row>
        <row r="634">
          <cell r="A634" t="str">
            <v>el.100</v>
          </cell>
          <cell r="B634" t="str">
            <v>Interruptor termomagnético DIN 1x10 A</v>
          </cell>
          <cell r="C634" t="str">
            <v>u</v>
          </cell>
          <cell r="D634">
            <v>43.353299999999997</v>
          </cell>
        </row>
        <row r="635">
          <cell r="A635" t="str">
            <v>el.101</v>
          </cell>
          <cell r="B635" t="str">
            <v>interruptor termomagnético DIN 2x25 A</v>
          </cell>
          <cell r="C635" t="str">
            <v>u</v>
          </cell>
          <cell r="D635">
            <v>86.614999999999995</v>
          </cell>
        </row>
        <row r="636">
          <cell r="A636" t="str">
            <v>el.102</v>
          </cell>
          <cell r="B636" t="str">
            <v>interruptor diferencial SICA bipolar 25 Amp.</v>
          </cell>
          <cell r="C636" t="str">
            <v>u</v>
          </cell>
          <cell r="D636">
            <v>372.97500000000002</v>
          </cell>
        </row>
        <row r="637">
          <cell r="A637" t="str">
            <v>el.103</v>
          </cell>
          <cell r="B637" t="str">
            <v>interruptor termomagnetico DIN 3x25 A</v>
          </cell>
          <cell r="C637" t="str">
            <v>u</v>
          </cell>
          <cell r="D637">
            <v>114.14</v>
          </cell>
        </row>
        <row r="638">
          <cell r="A638" t="str">
            <v>el.104</v>
          </cell>
          <cell r="B638" t="str">
            <v>interruptor diferencial SICA bipolar 40 A</v>
          </cell>
          <cell r="C638" t="str">
            <v>u</v>
          </cell>
          <cell r="D638">
            <v>404.21499999999997</v>
          </cell>
        </row>
        <row r="639">
          <cell r="A639" t="str">
            <v>el.105</v>
          </cell>
          <cell r="B639" t="str">
            <v>interruptor diferencial tetrapolar 40 Amp.</v>
          </cell>
          <cell r="C639" t="str">
            <v>u</v>
          </cell>
          <cell r="D639">
            <v>816.5</v>
          </cell>
        </row>
        <row r="640">
          <cell r="A640" t="str">
            <v>el.107</v>
          </cell>
          <cell r="B640" t="str">
            <v>llave embutir 1 punto</v>
          </cell>
          <cell r="C640" t="str">
            <v>u</v>
          </cell>
          <cell r="D640">
            <v>25.77</v>
          </cell>
        </row>
        <row r="641">
          <cell r="A641" t="str">
            <v>el.108</v>
          </cell>
          <cell r="B641" t="str">
            <v>Llave 1 punto y toma 10 A</v>
          </cell>
          <cell r="C641" t="str">
            <v>u</v>
          </cell>
          <cell r="D641">
            <v>26.06</v>
          </cell>
        </row>
        <row r="642">
          <cell r="A642" t="str">
            <v>el.109</v>
          </cell>
          <cell r="B642" t="str">
            <v>tomacorriente embutir c/T.T.</v>
          </cell>
          <cell r="C642" t="str">
            <v>u</v>
          </cell>
          <cell r="D642">
            <v>28.76</v>
          </cell>
        </row>
        <row r="643">
          <cell r="A643" t="str">
            <v>el.110</v>
          </cell>
          <cell r="B643" t="str">
            <v>gabinete estanco PVC p/8 termicas</v>
          </cell>
          <cell r="C643" t="str">
            <v>u</v>
          </cell>
          <cell r="D643">
            <v>467.25</v>
          </cell>
        </row>
        <row r="644">
          <cell r="A644" t="str">
            <v>el.111</v>
          </cell>
          <cell r="B644" t="str">
            <v>gabinete estanco PVC p/16 termicas</v>
          </cell>
          <cell r="C644" t="str">
            <v>u</v>
          </cell>
          <cell r="D644">
            <v>560.22500000000002</v>
          </cell>
        </row>
        <row r="645">
          <cell r="A645" t="str">
            <v>el.112</v>
          </cell>
          <cell r="B645" t="str">
            <v>zumbador embutir 10x10</v>
          </cell>
          <cell r="C645" t="str">
            <v>u</v>
          </cell>
          <cell r="D645">
            <v>87.465000000000003</v>
          </cell>
        </row>
        <row r="646">
          <cell r="A646" t="str">
            <v>el.113</v>
          </cell>
          <cell r="B646" t="str">
            <v>tortuga fundicion redonda grande</v>
          </cell>
          <cell r="C646" t="str">
            <v>u</v>
          </cell>
          <cell r="D646">
            <v>201.88</v>
          </cell>
        </row>
        <row r="647">
          <cell r="A647" t="str">
            <v>el.114</v>
          </cell>
          <cell r="B647" t="str">
            <v>tortuga fundicion chica redonda</v>
          </cell>
          <cell r="C647" t="str">
            <v>u</v>
          </cell>
          <cell r="D647">
            <v>179.89160000000001</v>
          </cell>
        </row>
        <row r="648">
          <cell r="A648" t="str">
            <v>el.115</v>
          </cell>
          <cell r="B648" t="str">
            <v>tortuga PVC redonda c/rejilla</v>
          </cell>
          <cell r="C648" t="str">
            <v>u</v>
          </cell>
          <cell r="D648">
            <v>28.61</v>
          </cell>
        </row>
        <row r="649">
          <cell r="A649" t="str">
            <v>el.149</v>
          </cell>
          <cell r="B649" t="str">
            <v>Gabinete completo p/ 12 medidores</v>
          </cell>
          <cell r="C649" t="str">
            <v>u</v>
          </cell>
          <cell r="D649">
            <v>18000</v>
          </cell>
        </row>
        <row r="650">
          <cell r="A650" t="str">
            <v>el.150</v>
          </cell>
          <cell r="B650" t="str">
            <v>cinta aisladora PVC x 20 m</v>
          </cell>
          <cell r="C650" t="str">
            <v>u</v>
          </cell>
          <cell r="D650">
            <v>11.43</v>
          </cell>
        </row>
        <row r="651">
          <cell r="A651" t="str">
            <v>el.151</v>
          </cell>
          <cell r="B651" t="str">
            <v>JABALINA SIMPLE 5/8*1000 FACBSA (R.D)</v>
          </cell>
          <cell r="C651" t="str">
            <v>u</v>
          </cell>
          <cell r="D651">
            <v>77.709999999999994</v>
          </cell>
        </row>
        <row r="652">
          <cell r="A652" t="str">
            <v>el.152</v>
          </cell>
          <cell r="B652" t="str">
            <v>CAÑO BAJADA MONOF.2BOCA 1.1/4*3 COMPLETO Galvaniz. Pesado</v>
          </cell>
          <cell r="C652" t="str">
            <v>u</v>
          </cell>
          <cell r="D652">
            <v>164.67330000000001</v>
          </cell>
        </row>
        <row r="653">
          <cell r="A653" t="str">
            <v>el.159</v>
          </cell>
          <cell r="B653" t="str">
            <v>FLORON PLAST REDO BCO.</v>
          </cell>
          <cell r="C653" t="str">
            <v>u</v>
          </cell>
          <cell r="D653">
            <v>3.61</v>
          </cell>
        </row>
        <row r="654">
          <cell r="A654" t="str">
            <v>el.160a</v>
          </cell>
          <cell r="B654" t="str">
            <v>MODULO PULSADOR UNIP.C/CAMP.RODA BCO</v>
          </cell>
          <cell r="C654" t="str">
            <v>u</v>
          </cell>
          <cell r="D654">
            <v>14.26</v>
          </cell>
        </row>
        <row r="655">
          <cell r="A655" t="str">
            <v>el.164</v>
          </cell>
          <cell r="B655" t="str">
            <v>ROSETA DE MADERA REDONDA 10 CM</v>
          </cell>
          <cell r="C655" t="str">
            <v>u</v>
          </cell>
          <cell r="D655">
            <v>2.34</v>
          </cell>
        </row>
        <row r="656">
          <cell r="A656" t="str">
            <v>el.165</v>
          </cell>
          <cell r="B656" t="str">
            <v>PORTALAMPARA BAK.3 PZ.NEGRO 515</v>
          </cell>
          <cell r="C656" t="str">
            <v>u</v>
          </cell>
          <cell r="D656">
            <v>7.2</v>
          </cell>
        </row>
        <row r="657">
          <cell r="A657" t="str">
            <v>el.166</v>
          </cell>
          <cell r="B657" t="str">
            <v>RECEPTACULO CURVO NEG BAK.584</v>
          </cell>
          <cell r="C657" t="str">
            <v>u</v>
          </cell>
          <cell r="D657">
            <v>10.81</v>
          </cell>
        </row>
        <row r="658">
          <cell r="A658" t="str">
            <v>el.168</v>
          </cell>
          <cell r="B658" t="str">
            <v>CONECTORES HIERRO DE 5/8"</v>
          </cell>
          <cell r="C658" t="str">
            <v>u</v>
          </cell>
          <cell r="D658">
            <v>1.96</v>
          </cell>
        </row>
        <row r="659">
          <cell r="A659" t="str">
            <v>el.170</v>
          </cell>
          <cell r="B659" t="str">
            <v>CAJA CUADRADAS 10*10 N°20</v>
          </cell>
          <cell r="C659" t="str">
            <v>u</v>
          </cell>
          <cell r="D659">
            <v>11.12</v>
          </cell>
        </row>
        <row r="660">
          <cell r="A660" t="str">
            <v>el.171</v>
          </cell>
          <cell r="B660" t="str">
            <v>Caño flexible Ref. naranja 3/4"</v>
          </cell>
          <cell r="C660" t="str">
            <v>m</v>
          </cell>
          <cell r="D660">
            <v>3.54</v>
          </cell>
        </row>
        <row r="661">
          <cell r="A661" t="str">
            <v>el.172</v>
          </cell>
          <cell r="B661" t="str">
            <v>Caja rectangular CH.20</v>
          </cell>
          <cell r="C661" t="str">
            <v>u</v>
          </cell>
          <cell r="D661">
            <v>5.01</v>
          </cell>
        </row>
        <row r="662">
          <cell r="A662" t="str">
            <v>el.173'</v>
          </cell>
          <cell r="B662" t="str">
            <v>Tubo fluorescente 40 w</v>
          </cell>
          <cell r="C662" t="str">
            <v>u</v>
          </cell>
          <cell r="D662">
            <v>17.78</v>
          </cell>
        </row>
        <row r="663">
          <cell r="A663" t="str">
            <v>eq.054b</v>
          </cell>
          <cell r="B663" t="str">
            <v>Tanque acoplado 10000 litros (A partir de 05/06)</v>
          </cell>
          <cell r="C663" t="str">
            <v>u</v>
          </cell>
          <cell r="D663">
            <v>88669.68</v>
          </cell>
        </row>
        <row r="664">
          <cell r="A664" t="str">
            <v>eq.001</v>
          </cell>
          <cell r="B664" t="str">
            <v>Camión Ford 14000 Diesel</v>
          </cell>
          <cell r="C664" t="str">
            <v>u</v>
          </cell>
          <cell r="D664">
            <v>568709.61860000005</v>
          </cell>
        </row>
        <row r="665">
          <cell r="A665" t="str">
            <v>eq.002</v>
          </cell>
          <cell r="B665" t="str">
            <v>Equipo volquete BACO 7 m3</v>
          </cell>
          <cell r="C665" t="str">
            <v>u</v>
          </cell>
          <cell r="D665">
            <v>95218.335200000001</v>
          </cell>
        </row>
        <row r="666">
          <cell r="A666" t="str">
            <v>eq.026</v>
          </cell>
          <cell r="B666" t="str">
            <v>Aserradora pavimento 8 H.P.</v>
          </cell>
          <cell r="C666" t="str">
            <v>u</v>
          </cell>
          <cell r="D666">
            <v>21780.8469</v>
          </cell>
        </row>
        <row r="667">
          <cell r="A667" t="str">
            <v>eq.028</v>
          </cell>
          <cell r="B667" t="str">
            <v>Bomba a explosión 5 H. P.</v>
          </cell>
          <cell r="C667" t="str">
            <v>u</v>
          </cell>
          <cell r="D667">
            <v>15634.999599999999</v>
          </cell>
        </row>
        <row r="668">
          <cell r="A668" t="str">
            <v>eq.030b</v>
          </cell>
          <cell r="B668" t="str">
            <v>Acoplado Volcador Bilateral s/cubiertas (A partir de 06/05)</v>
          </cell>
          <cell r="C668" t="str">
            <v>u</v>
          </cell>
          <cell r="D668">
            <v>221586</v>
          </cell>
        </row>
        <row r="669">
          <cell r="A669" t="str">
            <v>eq.044</v>
          </cell>
          <cell r="B669" t="str">
            <v>Regla vibradora 8 H.P.</v>
          </cell>
          <cell r="C669" t="str">
            <v>u</v>
          </cell>
          <cell r="D669">
            <v>45045.951200000003</v>
          </cell>
        </row>
        <row r="670">
          <cell r="A670" t="str">
            <v>eq.058</v>
          </cell>
          <cell r="B670" t="str">
            <v>Tractor engomado 100 H.P.</v>
          </cell>
          <cell r="C670" t="str">
            <v>u</v>
          </cell>
          <cell r="D670">
            <v>504438.83860000002</v>
          </cell>
        </row>
        <row r="671">
          <cell r="A671" t="str">
            <v>eq.060</v>
          </cell>
          <cell r="B671" t="str">
            <v>Vibrador inmersión a nafta 4 H.P.</v>
          </cell>
          <cell r="C671" t="str">
            <v>u</v>
          </cell>
          <cell r="D671">
            <v>27314.698199999999</v>
          </cell>
        </row>
        <row r="672">
          <cell r="A672" t="str">
            <v>eq.066</v>
          </cell>
          <cell r="B672" t="str">
            <v>Motocompresor tipo P185 WR</v>
          </cell>
          <cell r="C672" t="str">
            <v>u</v>
          </cell>
          <cell r="D672">
            <v>148609.3762</v>
          </cell>
        </row>
        <row r="673">
          <cell r="A673" t="str">
            <v>eq.070</v>
          </cell>
          <cell r="B673" t="str">
            <v>Equipo regador de agua  cap. 6000 lt</v>
          </cell>
          <cell r="C673" t="str">
            <v>u</v>
          </cell>
          <cell r="D673">
            <v>104389.72319999999</v>
          </cell>
        </row>
        <row r="674">
          <cell r="A674" t="str">
            <v>eq.072</v>
          </cell>
          <cell r="B674" t="str">
            <v>Equipo regador de asfalto cap 5000 lt</v>
          </cell>
          <cell r="C674" t="str">
            <v>u</v>
          </cell>
          <cell r="D674">
            <v>337372.30190000002</v>
          </cell>
        </row>
        <row r="675">
          <cell r="A675" t="str">
            <v>eq.074</v>
          </cell>
          <cell r="B675" t="str">
            <v>Barredora sopladora</v>
          </cell>
          <cell r="C675" t="str">
            <v>u</v>
          </cell>
          <cell r="D675">
            <v>218237.5111</v>
          </cell>
        </row>
        <row r="676">
          <cell r="A676" t="str">
            <v>eq.082b</v>
          </cell>
          <cell r="B676" t="str">
            <v>Rastra de disco Terramec</v>
          </cell>
          <cell r="C676" t="str">
            <v>u</v>
          </cell>
          <cell r="D676">
            <v>201101.36</v>
          </cell>
        </row>
        <row r="677">
          <cell r="A677" t="str">
            <v>eq.086</v>
          </cell>
          <cell r="B677" t="str">
            <v>Vibrador de placa Waker BPS</v>
          </cell>
          <cell r="C677" t="str">
            <v>u</v>
          </cell>
          <cell r="D677">
            <v>40563.01</v>
          </cell>
        </row>
        <row r="678">
          <cell r="A678" t="str">
            <v>eq.088b</v>
          </cell>
          <cell r="B678" t="str">
            <v>Planta de asfalto 80 Tn/h c/filtro de manga Modelo UACF 15 P-1</v>
          </cell>
          <cell r="C678" t="str">
            <v>u</v>
          </cell>
          <cell r="D678">
            <v>7398000</v>
          </cell>
        </row>
        <row r="679">
          <cell r="A679" t="str">
            <v>eq.090b</v>
          </cell>
          <cell r="B679" t="str">
            <v>Grúa hidráulica Amco Veba</v>
          </cell>
          <cell r="C679" t="str">
            <v>u</v>
          </cell>
          <cell r="D679">
            <v>221940</v>
          </cell>
        </row>
        <row r="680">
          <cell r="A680" t="str">
            <v>eq.102b</v>
          </cell>
          <cell r="B680" t="str">
            <v>Terminadora de asfalto CIBER Modelo AF 5000</v>
          </cell>
          <cell r="C680" t="str">
            <v>u</v>
          </cell>
          <cell r="D680">
            <v>3422130</v>
          </cell>
        </row>
        <row r="681">
          <cell r="A681" t="str">
            <v>eq.116</v>
          </cell>
          <cell r="B681" t="str">
            <v>Excavadora s/oruga 138HP 1,4 m3 c/zap 700mm CAT 320 CL</v>
          </cell>
          <cell r="C681" t="str">
            <v>u</v>
          </cell>
          <cell r="D681">
            <v>2005680</v>
          </cell>
        </row>
        <row r="682">
          <cell r="A682" t="str">
            <v>eq.120</v>
          </cell>
          <cell r="B682" t="str">
            <v>Manguera c/acople</v>
          </cell>
          <cell r="C682" t="str">
            <v>u</v>
          </cell>
          <cell r="D682">
            <v>1900</v>
          </cell>
        </row>
        <row r="683">
          <cell r="A683" t="str">
            <v>eq.121</v>
          </cell>
          <cell r="B683" t="str">
            <v>Punta exagonal</v>
          </cell>
          <cell r="C683" t="str">
            <v>u</v>
          </cell>
          <cell r="D683">
            <v>650</v>
          </cell>
        </row>
        <row r="684">
          <cell r="A684" t="str">
            <v>eq.122</v>
          </cell>
          <cell r="B684" t="str">
            <v>Martillo neumatico CETEC  incompleto</v>
          </cell>
          <cell r="C684" t="str">
            <v>u</v>
          </cell>
          <cell r="D684">
            <v>20000</v>
          </cell>
        </row>
        <row r="685">
          <cell r="A685" t="str">
            <v>eq.201</v>
          </cell>
          <cell r="B685" t="str">
            <v>Nafta común</v>
          </cell>
          <cell r="C685" t="str">
            <v>l</v>
          </cell>
          <cell r="D685">
            <v>10.43</v>
          </cell>
        </row>
        <row r="686">
          <cell r="A686" t="str">
            <v>eq.300</v>
          </cell>
          <cell r="B686" t="str">
            <v>Gasoil a granel</v>
          </cell>
          <cell r="C686" t="str">
            <v>l</v>
          </cell>
          <cell r="D686">
            <v>9.3699999999999992</v>
          </cell>
        </row>
        <row r="687">
          <cell r="A687" t="str">
            <v>eq.301</v>
          </cell>
          <cell r="B687" t="str">
            <v>Combustible Tipo  IFO</v>
          </cell>
          <cell r="C687" t="str">
            <v>kg</v>
          </cell>
          <cell r="D687">
            <v>5.95</v>
          </cell>
        </row>
        <row r="688">
          <cell r="A688" t="str">
            <v>eq.901</v>
          </cell>
          <cell r="B688" t="str">
            <v>Compactador Asfalto doble rodillo CAT CB434 D - 83 Hp</v>
          </cell>
          <cell r="C688" t="str">
            <v>u</v>
          </cell>
          <cell r="D688">
            <v>1134360</v>
          </cell>
        </row>
        <row r="689">
          <cell r="A689" t="str">
            <v>eq.902</v>
          </cell>
          <cell r="B689" t="str">
            <v>Topadora CAT D6R Serie III - 185 Hp - Hoja 6SU - Ripper multivastago</v>
          </cell>
          <cell r="C689" t="str">
            <v>u</v>
          </cell>
          <cell r="D689">
            <v>3222240</v>
          </cell>
        </row>
        <row r="690">
          <cell r="A690" t="str">
            <v>eq.976</v>
          </cell>
          <cell r="B690" t="str">
            <v>Vibrocompactador s/neumático Pata de cabra 145HP CAT CP 533E</v>
          </cell>
          <cell r="C690" t="str">
            <v>u</v>
          </cell>
          <cell r="D690">
            <v>1150800</v>
          </cell>
        </row>
        <row r="691">
          <cell r="A691" t="str">
            <v>fl.001</v>
          </cell>
          <cell r="B691" t="str">
            <v>Flete Pto. Madryn a Salta (por camion completo 28 Ton)</v>
          </cell>
          <cell r="C691" t="str">
            <v>tn</v>
          </cell>
          <cell r="D691">
            <v>525</v>
          </cell>
        </row>
        <row r="692">
          <cell r="A692" t="str">
            <v>fo.030</v>
          </cell>
          <cell r="B692" t="str">
            <v>semilla cesped mezcla</v>
          </cell>
          <cell r="C692" t="str">
            <v>kg</v>
          </cell>
          <cell r="D692">
            <v>60</v>
          </cell>
        </row>
        <row r="693">
          <cell r="A693" t="str">
            <v>fo.035</v>
          </cell>
          <cell r="B693" t="str">
            <v>Lapacho x 2,20 mts</v>
          </cell>
          <cell r="C693" t="str">
            <v>u</v>
          </cell>
          <cell r="D693">
            <v>153.33330000000001</v>
          </cell>
        </row>
        <row r="694">
          <cell r="A694" t="str">
            <v>fo.040</v>
          </cell>
          <cell r="B694" t="str">
            <v>Ligustrus Aurius x 2.20 mts</v>
          </cell>
          <cell r="C694" t="str">
            <v>u</v>
          </cell>
          <cell r="D694">
            <v>140</v>
          </cell>
        </row>
        <row r="695">
          <cell r="A695" t="str">
            <v>ga.006</v>
          </cell>
          <cell r="B695" t="str">
            <v>malla advertencia gas x 300 mm</v>
          </cell>
          <cell r="C695" t="str">
            <v>m</v>
          </cell>
          <cell r="D695">
            <v>2.38</v>
          </cell>
        </row>
        <row r="696">
          <cell r="A696" t="str">
            <v>ga.007</v>
          </cell>
          <cell r="B696" t="str">
            <v>polyguard 5 cm x 25 m</v>
          </cell>
          <cell r="C696" t="str">
            <v>m</v>
          </cell>
          <cell r="D696">
            <v>7.03</v>
          </cell>
        </row>
        <row r="697">
          <cell r="A697" t="str">
            <v>ga.009</v>
          </cell>
          <cell r="B697" t="str">
            <v>curva articulada chapa diametro 100 mm</v>
          </cell>
          <cell r="C697" t="str">
            <v>u</v>
          </cell>
          <cell r="D697">
            <v>25.86</v>
          </cell>
        </row>
        <row r="698">
          <cell r="A698" t="str">
            <v>ga.012</v>
          </cell>
          <cell r="B698" t="str">
            <v>Caño de chapa galvanizada D=150mm ch30</v>
          </cell>
          <cell r="C698" t="str">
            <v>m</v>
          </cell>
          <cell r="D698">
            <v>120.66</v>
          </cell>
        </row>
        <row r="699">
          <cell r="A699" t="str">
            <v>ga.151</v>
          </cell>
          <cell r="B699" t="str">
            <v>caño extruido 25 mm</v>
          </cell>
          <cell r="C699" t="str">
            <v>m</v>
          </cell>
          <cell r="D699">
            <v>52.05</v>
          </cell>
        </row>
        <row r="700">
          <cell r="A700" t="str">
            <v>ga.161</v>
          </cell>
          <cell r="B700" t="str">
            <v>codo epoxi 25 mm</v>
          </cell>
          <cell r="C700" t="str">
            <v>u</v>
          </cell>
          <cell r="D700">
            <v>24.315000000000001</v>
          </cell>
        </row>
        <row r="701">
          <cell r="A701" t="str">
            <v>ga.162</v>
          </cell>
          <cell r="B701" t="str">
            <v>LLAVE PASO GAS BRONCE 3/4"</v>
          </cell>
          <cell r="C701" t="str">
            <v>u</v>
          </cell>
          <cell r="D701">
            <v>224.64</v>
          </cell>
        </row>
        <row r="702">
          <cell r="A702" t="str">
            <v>ga.163</v>
          </cell>
          <cell r="B702" t="str">
            <v>CAÑO DE HOJALATA DE 100*1 MT (COM.MIT)</v>
          </cell>
          <cell r="C702" t="str">
            <v>m</v>
          </cell>
          <cell r="D702">
            <v>55.37</v>
          </cell>
        </row>
        <row r="703">
          <cell r="A703" t="str">
            <v>ga.166</v>
          </cell>
          <cell r="B703" t="str">
            <v>CODOS HH 90° EPOXI 3/4"</v>
          </cell>
          <cell r="C703" t="str">
            <v>u</v>
          </cell>
          <cell r="D703">
            <v>10.38</v>
          </cell>
        </row>
        <row r="704">
          <cell r="A704" t="str">
            <v>ga.169</v>
          </cell>
          <cell r="B704" t="str">
            <v>tee epoxi 13 mm</v>
          </cell>
          <cell r="C704" t="str">
            <v>u</v>
          </cell>
          <cell r="D704">
            <v>13.315</v>
          </cell>
        </row>
        <row r="705">
          <cell r="A705" t="str">
            <v>ga.170</v>
          </cell>
          <cell r="B705" t="str">
            <v>tee epoxi 19 mm</v>
          </cell>
          <cell r="C705" t="str">
            <v>u</v>
          </cell>
          <cell r="D705">
            <v>18.97</v>
          </cell>
        </row>
        <row r="706">
          <cell r="A706" t="str">
            <v>ga.171</v>
          </cell>
          <cell r="B706" t="str">
            <v>tee epoxi 25 mm</v>
          </cell>
          <cell r="C706" t="str">
            <v>u</v>
          </cell>
          <cell r="D706">
            <v>31.68</v>
          </cell>
        </row>
        <row r="707">
          <cell r="A707" t="str">
            <v>ga.173</v>
          </cell>
          <cell r="B707" t="str">
            <v>PEGAMENTO P/POLYGUARD 1 LITRO</v>
          </cell>
          <cell r="C707" t="str">
            <v>u</v>
          </cell>
          <cell r="D707">
            <v>193.64</v>
          </cell>
        </row>
        <row r="708">
          <cell r="A708" t="str">
            <v>ga.190</v>
          </cell>
          <cell r="B708" t="str">
            <v>union doble conica epoxi 3/4"</v>
          </cell>
          <cell r="C708" t="str">
            <v>u</v>
          </cell>
          <cell r="D708">
            <v>38.774999999999999</v>
          </cell>
        </row>
        <row r="709">
          <cell r="A709" t="str">
            <v>ga.191</v>
          </cell>
          <cell r="B709" t="str">
            <v>union doble conica epoxi 1/2"</v>
          </cell>
          <cell r="C709" t="str">
            <v>u</v>
          </cell>
          <cell r="D709">
            <v>33.4</v>
          </cell>
        </row>
        <row r="710">
          <cell r="A710" t="str">
            <v>ga.195</v>
          </cell>
          <cell r="B710" t="str">
            <v>niple epoxi x 8 cm 1/2"</v>
          </cell>
          <cell r="C710" t="str">
            <v>u</v>
          </cell>
          <cell r="D710">
            <v>5.96</v>
          </cell>
        </row>
        <row r="711">
          <cell r="A711" t="str">
            <v>ga.205</v>
          </cell>
          <cell r="B711" t="str">
            <v>Tubo pemd gas SDR 11 4 bar D= 25mm</v>
          </cell>
          <cell r="C711" t="str">
            <v>m</v>
          </cell>
          <cell r="D711">
            <v>8.01</v>
          </cell>
        </row>
        <row r="712">
          <cell r="A712" t="str">
            <v>ga.206</v>
          </cell>
          <cell r="B712" t="str">
            <v>Tubo pemd gas SDR 11 4 bar D= 50mm</v>
          </cell>
          <cell r="C712" t="str">
            <v>m</v>
          </cell>
          <cell r="D712">
            <v>31.25</v>
          </cell>
        </row>
        <row r="713">
          <cell r="A713" t="str">
            <v>ga.207</v>
          </cell>
          <cell r="B713" t="str">
            <v>Tubo pemd gas SDR 11 4 bar D= 63mm</v>
          </cell>
          <cell r="C713" t="str">
            <v>m</v>
          </cell>
          <cell r="D713">
            <v>49.64</v>
          </cell>
        </row>
        <row r="714">
          <cell r="A714" t="str">
            <v>ga.208</v>
          </cell>
          <cell r="B714" t="str">
            <v>Tubo pemd gas SDR 11 4 bar D= 90mm</v>
          </cell>
          <cell r="C714" t="str">
            <v>m</v>
          </cell>
          <cell r="D714">
            <v>99.8</v>
          </cell>
        </row>
        <row r="715">
          <cell r="A715" t="str">
            <v>ga.209</v>
          </cell>
          <cell r="B715" t="str">
            <v>Malla de advertencia  A= 150mm</v>
          </cell>
          <cell r="C715" t="str">
            <v>u</v>
          </cell>
          <cell r="D715">
            <v>2.27</v>
          </cell>
        </row>
        <row r="716">
          <cell r="A716" t="str">
            <v>ga.210</v>
          </cell>
          <cell r="B716" t="str">
            <v>Malla de advertencia A= 300mm</v>
          </cell>
          <cell r="C716" t="str">
            <v>u</v>
          </cell>
          <cell r="D716">
            <v>4.54</v>
          </cell>
        </row>
        <row r="717">
          <cell r="A717" t="str">
            <v>ga.211</v>
          </cell>
          <cell r="B717" t="str">
            <v>Cupla poliet. E/F 25mm media densidad</v>
          </cell>
          <cell r="C717" t="str">
            <v>u</v>
          </cell>
          <cell r="D717">
            <v>36.67</v>
          </cell>
        </row>
        <row r="718">
          <cell r="A718" t="str">
            <v>ga.212</v>
          </cell>
          <cell r="B718" t="str">
            <v>Tee normal PE E/F 50MMA</v>
          </cell>
          <cell r="C718" t="str">
            <v>u</v>
          </cell>
          <cell r="D718">
            <v>150.03</v>
          </cell>
        </row>
        <row r="719">
          <cell r="A719" t="str">
            <v>ga.213</v>
          </cell>
          <cell r="B719" t="str">
            <v>Válvula servicio PE E/F 63x25</v>
          </cell>
          <cell r="C719" t="str">
            <v>u</v>
          </cell>
          <cell r="D719">
            <v>156.01</v>
          </cell>
        </row>
        <row r="720">
          <cell r="A720" t="str">
            <v>ga.214</v>
          </cell>
          <cell r="B720" t="str">
            <v>Codo 90º PE E/F 90mm</v>
          </cell>
          <cell r="C720" t="str">
            <v>u</v>
          </cell>
          <cell r="D720">
            <v>322.24</v>
          </cell>
        </row>
        <row r="721">
          <cell r="A721" t="str">
            <v>ga.215</v>
          </cell>
          <cell r="B721" t="str">
            <v>Vaina PVC curva L 640mm</v>
          </cell>
          <cell r="C721" t="str">
            <v>u</v>
          </cell>
          <cell r="D721">
            <v>12.41</v>
          </cell>
        </row>
        <row r="722">
          <cell r="A722" t="str">
            <v>ga.216</v>
          </cell>
          <cell r="B722" t="str">
            <v>Vaina PVC recta L 320mm</v>
          </cell>
          <cell r="C722" t="str">
            <v>u</v>
          </cell>
          <cell r="D722">
            <v>7.45</v>
          </cell>
        </row>
        <row r="723">
          <cell r="A723" t="str">
            <v>ga.217</v>
          </cell>
          <cell r="B723" t="str">
            <v>Gripper p/gabinete 3/4 x 25mm</v>
          </cell>
          <cell r="C723" t="str">
            <v>u</v>
          </cell>
          <cell r="D723">
            <v>33.1</v>
          </cell>
        </row>
        <row r="724">
          <cell r="A724" t="str">
            <v>gajo.161</v>
          </cell>
          <cell r="B724" t="str">
            <v>LLAVE PASO GAS BRONCE ½"</v>
          </cell>
          <cell r="C724" t="str">
            <v>u</v>
          </cell>
          <cell r="D724">
            <v>165.12</v>
          </cell>
        </row>
        <row r="725">
          <cell r="A725" t="str">
            <v>her.012</v>
          </cell>
          <cell r="B725" t="str">
            <v>Dobladora de hierro 12mm (Grinfa)</v>
          </cell>
          <cell r="C725" t="str">
            <v>u</v>
          </cell>
          <cell r="D725">
            <v>89.26</v>
          </cell>
        </row>
        <row r="726">
          <cell r="A726" t="str">
            <v>her.013</v>
          </cell>
          <cell r="B726" t="str">
            <v>Dobladora de hierro 20mm (Grinfa)</v>
          </cell>
          <cell r="C726" t="str">
            <v>u</v>
          </cell>
          <cell r="D726">
            <v>216.53</v>
          </cell>
        </row>
        <row r="727">
          <cell r="A727" t="str">
            <v>la.003</v>
          </cell>
          <cell r="B727" t="str">
            <v>ladrillo común de 2da.calidad</v>
          </cell>
          <cell r="C727" t="str">
            <v>mil</v>
          </cell>
          <cell r="D727">
            <v>1600</v>
          </cell>
        </row>
        <row r="728">
          <cell r="A728" t="str">
            <v>la.007</v>
          </cell>
          <cell r="B728" t="str">
            <v>ladrillo hueco portante 12x18x30</v>
          </cell>
          <cell r="C728" t="str">
            <v>u</v>
          </cell>
          <cell r="D728">
            <v>6.27</v>
          </cell>
        </row>
        <row r="729">
          <cell r="A729" t="str">
            <v>la.011</v>
          </cell>
          <cell r="B729" t="str">
            <v>bovedilla cerámica para viguetas 9,5x40x25</v>
          </cell>
          <cell r="C729" t="str">
            <v>u</v>
          </cell>
          <cell r="D729">
            <v>6.94</v>
          </cell>
        </row>
        <row r="730">
          <cell r="A730" t="str">
            <v>la.012</v>
          </cell>
          <cell r="B730" t="str">
            <v>bovedilla ceramica para viguetas 16,5x40x25</v>
          </cell>
          <cell r="C730" t="str">
            <v>u</v>
          </cell>
          <cell r="D730">
            <v>16.190000000000001</v>
          </cell>
        </row>
        <row r="731">
          <cell r="A731" t="str">
            <v>la.014</v>
          </cell>
          <cell r="B731" t="str">
            <v>Ladrillo seleccionado de 1ra.</v>
          </cell>
          <cell r="C731" t="str">
            <v>mil</v>
          </cell>
          <cell r="D731">
            <v>2100</v>
          </cell>
        </row>
        <row r="732">
          <cell r="A732" t="str">
            <v>la.020</v>
          </cell>
          <cell r="B732" t="str">
            <v>Ladrillo semivisto</v>
          </cell>
          <cell r="C732" t="str">
            <v>mil</v>
          </cell>
          <cell r="D732">
            <v>2300</v>
          </cell>
        </row>
        <row r="733">
          <cell r="A733" t="str">
            <v>la.021</v>
          </cell>
          <cell r="B733" t="str">
            <v>Ladrillones de 20 comunes</v>
          </cell>
          <cell r="C733" t="str">
            <v>mil</v>
          </cell>
          <cell r="D733">
            <v>2400</v>
          </cell>
        </row>
        <row r="734">
          <cell r="A734" t="str">
            <v>la.023</v>
          </cell>
          <cell r="B734" t="str">
            <v>Ladrillos fundidos</v>
          </cell>
          <cell r="C734" t="str">
            <v>mil</v>
          </cell>
          <cell r="D734">
            <v>2000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</row>
        <row r="736">
          <cell r="A736" t="str">
            <v>li.002</v>
          </cell>
          <cell r="B736" t="str">
            <v>pastina p/ceramicos blanca</v>
          </cell>
          <cell r="C736" t="str">
            <v>kg</v>
          </cell>
          <cell r="D736">
            <v>11.4</v>
          </cell>
        </row>
        <row r="737">
          <cell r="A737" t="str">
            <v>li.003</v>
          </cell>
          <cell r="B737" t="str">
            <v>Pastina p/ceramicos color</v>
          </cell>
          <cell r="C737" t="str">
            <v>kg</v>
          </cell>
          <cell r="D737">
            <v>11.4</v>
          </cell>
        </row>
        <row r="738">
          <cell r="A738">
            <v>0</v>
          </cell>
          <cell r="B738">
            <v>0</v>
          </cell>
          <cell r="C738">
            <v>0</v>
          </cell>
          <cell r="D738">
            <v>0</v>
          </cell>
        </row>
        <row r="739">
          <cell r="A739" t="str">
            <v>li.010</v>
          </cell>
          <cell r="B739" t="str">
            <v>ferrite rojo</v>
          </cell>
          <cell r="C739" t="str">
            <v>kg</v>
          </cell>
          <cell r="D739">
            <v>35.1</v>
          </cell>
        </row>
        <row r="740">
          <cell r="A740" t="str">
            <v>li.015</v>
          </cell>
          <cell r="B740" t="str">
            <v>Plastificante x 1,5 lts.</v>
          </cell>
          <cell r="C740" t="str">
            <v>u</v>
          </cell>
          <cell r="D740">
            <v>60.23</v>
          </cell>
        </row>
        <row r="741">
          <cell r="A741" t="str">
            <v>li.100</v>
          </cell>
          <cell r="B741" t="str">
            <v>Cal viva 10 kg</v>
          </cell>
          <cell r="C741" t="str">
            <v>u</v>
          </cell>
          <cell r="D741">
            <v>10.39</v>
          </cell>
        </row>
        <row r="742">
          <cell r="A742" t="str">
            <v>ma.050</v>
          </cell>
          <cell r="B742" t="str">
            <v>Hoja en melamina color blanco base aglomerado 18 mm</v>
          </cell>
          <cell r="C742" t="str">
            <v>u</v>
          </cell>
          <cell r="D742">
            <v>580.38</v>
          </cell>
        </row>
        <row r="743">
          <cell r="A743" t="str">
            <v>ma.051</v>
          </cell>
          <cell r="B743" t="str">
            <v>Hoja fibrofacil 12 mm  (1,83 x 2,60)</v>
          </cell>
          <cell r="C743" t="str">
            <v>u</v>
          </cell>
          <cell r="D743">
            <v>433.09</v>
          </cell>
        </row>
        <row r="744">
          <cell r="A744" t="str">
            <v>ma.052</v>
          </cell>
          <cell r="B744" t="str">
            <v>Hoja fibrofacil 4mm 1,83x2,60</v>
          </cell>
          <cell r="C744" t="str">
            <v>u</v>
          </cell>
          <cell r="D744">
            <v>42.0032</v>
          </cell>
        </row>
        <row r="745">
          <cell r="A745" t="str">
            <v>ma.053</v>
          </cell>
          <cell r="B745" t="str">
            <v>Preencolado blanco</v>
          </cell>
          <cell r="C745" t="str">
            <v>m</v>
          </cell>
          <cell r="D745">
            <v>3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</row>
        <row r="747">
          <cell r="A747" t="str">
            <v>pb.070</v>
          </cell>
          <cell r="B747" t="str">
            <v>Equipo de bombeo MOTORARG Modelo 625/7,5(BOMBA+MOTOR)</v>
          </cell>
          <cell r="C747" t="str">
            <v>u</v>
          </cell>
          <cell r="D747">
            <v>20073.919999999998</v>
          </cell>
        </row>
        <row r="748">
          <cell r="A748" t="str">
            <v>pb.080</v>
          </cell>
          <cell r="B748" t="str">
            <v>Tablero de arranque suave 7,5 HP</v>
          </cell>
          <cell r="C748" t="str">
            <v>u</v>
          </cell>
          <cell r="D748">
            <v>15288.5</v>
          </cell>
        </row>
        <row r="749">
          <cell r="A749" t="str">
            <v>pb.090</v>
          </cell>
          <cell r="B749" t="str">
            <v>Tablero suave Std. 30HP 380v</v>
          </cell>
          <cell r="C749" t="str">
            <v>u</v>
          </cell>
          <cell r="D749">
            <v>22591.59</v>
          </cell>
        </row>
        <row r="750">
          <cell r="A750" t="str">
            <v>pb.140</v>
          </cell>
          <cell r="B750" t="str">
            <v>Bomba impulsora de agua 3/4 HP</v>
          </cell>
          <cell r="C750" t="str">
            <v>u</v>
          </cell>
          <cell r="D750">
            <v>1774.96</v>
          </cell>
        </row>
        <row r="751">
          <cell r="A751" t="str">
            <v>pi.002</v>
          </cell>
          <cell r="B751" t="str">
            <v>aceite de lino cocido 18l</v>
          </cell>
          <cell r="C751" t="str">
            <v>l</v>
          </cell>
          <cell r="D751">
            <v>15.55</v>
          </cell>
        </row>
        <row r="752">
          <cell r="A752" t="str">
            <v>pi.004</v>
          </cell>
          <cell r="B752" t="str">
            <v>fondo p/chapa galvanizada tipo Galvite</v>
          </cell>
          <cell r="C752" t="str">
            <v>l</v>
          </cell>
          <cell r="D752">
            <v>85.706699999999998</v>
          </cell>
        </row>
        <row r="753">
          <cell r="A753" t="str">
            <v>pi.006</v>
          </cell>
          <cell r="B753" t="str">
            <v xml:space="preserve">antióxido al cromato </v>
          </cell>
          <cell r="C753" t="str">
            <v>l</v>
          </cell>
          <cell r="D753">
            <v>62.956699999999998</v>
          </cell>
        </row>
        <row r="754">
          <cell r="A754" t="str">
            <v>pi.011</v>
          </cell>
          <cell r="B754" t="str">
            <v>esmalte sintetico verde x 4 lts</v>
          </cell>
          <cell r="C754" t="str">
            <v>u</v>
          </cell>
          <cell r="D754">
            <v>311.58</v>
          </cell>
        </row>
        <row r="755">
          <cell r="A755" t="str">
            <v>pi.012</v>
          </cell>
          <cell r="B755" t="str">
            <v>pintura epoxi amarillo</v>
          </cell>
          <cell r="C755" t="str">
            <v>l</v>
          </cell>
          <cell r="D755">
            <v>177.77</v>
          </cell>
        </row>
        <row r="756">
          <cell r="A756" t="str">
            <v>pi.015</v>
          </cell>
          <cell r="B756" t="str">
            <v>pintura al latex acrilico p/cielorrasos</v>
          </cell>
          <cell r="C756" t="str">
            <v>l</v>
          </cell>
          <cell r="D756">
            <v>46.77</v>
          </cell>
        </row>
        <row r="757">
          <cell r="A757" t="str">
            <v>pi.017</v>
          </cell>
          <cell r="B757" t="str">
            <v>latex p/canchas</v>
          </cell>
          <cell r="C757" t="str">
            <v>l</v>
          </cell>
          <cell r="D757">
            <v>64.72</v>
          </cell>
        </row>
        <row r="758">
          <cell r="A758" t="str">
            <v>pi.034</v>
          </cell>
          <cell r="B758" t="str">
            <v>Esmalte sintetico  negro 4l</v>
          </cell>
          <cell r="C758" t="str">
            <v>l</v>
          </cell>
          <cell r="D758">
            <v>55.108499999999999</v>
          </cell>
        </row>
        <row r="759">
          <cell r="A759" t="str">
            <v>pi.035</v>
          </cell>
          <cell r="B759" t="str">
            <v>Viruta de Acero fina 300 gr</v>
          </cell>
          <cell r="C759" t="str">
            <v>u</v>
          </cell>
          <cell r="D759">
            <v>14.5139</v>
          </cell>
        </row>
        <row r="760">
          <cell r="A760" t="str">
            <v>pi.037</v>
          </cell>
          <cell r="B760" t="str">
            <v>Pincel de cerda serie 331 N° 30</v>
          </cell>
          <cell r="C760" t="str">
            <v>u</v>
          </cell>
          <cell r="D760">
            <v>39.47</v>
          </cell>
        </row>
        <row r="761">
          <cell r="A761" t="str">
            <v>pi.038</v>
          </cell>
          <cell r="B761" t="str">
            <v>Pinceleta de cerda serie 331 N° 40</v>
          </cell>
          <cell r="C761" t="str">
            <v>u</v>
          </cell>
          <cell r="D761">
            <v>46.95</v>
          </cell>
        </row>
        <row r="762">
          <cell r="A762" t="str">
            <v>pi.039</v>
          </cell>
          <cell r="B762" t="str">
            <v>Pico Hexagonal lluvia gruesa p/ pulverizar</v>
          </cell>
          <cell r="C762" t="str">
            <v>u</v>
          </cell>
          <cell r="D762">
            <v>42.17</v>
          </cell>
        </row>
        <row r="763">
          <cell r="A763" t="str">
            <v>pi.040</v>
          </cell>
          <cell r="B763" t="str">
            <v>Cuero grande para pulverizador</v>
          </cell>
          <cell r="C763" t="str">
            <v>u</v>
          </cell>
          <cell r="D763">
            <v>24.8523</v>
          </cell>
        </row>
        <row r="764">
          <cell r="A764" t="str">
            <v>pi.041</v>
          </cell>
          <cell r="B764" t="str">
            <v>Latex para piletas</v>
          </cell>
          <cell r="C764" t="str">
            <v>l</v>
          </cell>
          <cell r="D764">
            <v>60.799100000000003</v>
          </cell>
        </row>
        <row r="765">
          <cell r="A765" t="str">
            <v>pi.042</v>
          </cell>
          <cell r="B765" t="str">
            <v>Pintura al latex - lata 20 lts, interior</v>
          </cell>
          <cell r="C765" t="str">
            <v>u</v>
          </cell>
          <cell r="D765">
            <v>588.89329999999995</v>
          </cell>
        </row>
        <row r="766">
          <cell r="A766" t="str">
            <v>pi.043</v>
          </cell>
          <cell r="B766" t="str">
            <v>Pintura al aceite 4lts blanco Satinado</v>
          </cell>
          <cell r="C766" t="str">
            <v>u</v>
          </cell>
          <cell r="D766">
            <v>304.17</v>
          </cell>
        </row>
        <row r="767">
          <cell r="A767" t="str">
            <v>pi.044</v>
          </cell>
          <cell r="B767" t="str">
            <v>Pintura al aceite 4lts negro Satinado</v>
          </cell>
          <cell r="C767" t="str">
            <v>u</v>
          </cell>
          <cell r="D767">
            <v>251.72669999999999</v>
          </cell>
        </row>
        <row r="768">
          <cell r="A768" t="str">
            <v>pre.040</v>
          </cell>
          <cell r="B768" t="str">
            <v>pileta de lavar H° premold. 70x55x30 s/ patas</v>
          </cell>
          <cell r="C768" t="str">
            <v>u</v>
          </cell>
          <cell r="D768">
            <v>275.5</v>
          </cell>
        </row>
        <row r="769">
          <cell r="A769" t="str">
            <v>pre.050</v>
          </cell>
          <cell r="B769" t="str">
            <v>camara de inspec. premol. compl. 60x60x60</v>
          </cell>
          <cell r="C769" t="str">
            <v>u</v>
          </cell>
          <cell r="D769">
            <v>825.55</v>
          </cell>
        </row>
        <row r="770">
          <cell r="A770" t="str">
            <v>pre.055</v>
          </cell>
          <cell r="B770" t="str">
            <v>camara septica premol. 540 lts completa</v>
          </cell>
          <cell r="C770" t="str">
            <v>u</v>
          </cell>
          <cell r="D770">
            <v>1120</v>
          </cell>
        </row>
        <row r="771">
          <cell r="A771" t="str">
            <v>pre.100</v>
          </cell>
          <cell r="B771" t="str">
            <v>Caño de Hº Comprimido Diám. 1m, Largo Util 1,20m,Peso 1100kg/caño</v>
          </cell>
          <cell r="C771" t="str">
            <v>u</v>
          </cell>
          <cell r="D771">
            <v>1490.45</v>
          </cell>
        </row>
        <row r="772">
          <cell r="A772" t="str">
            <v>ra.025</v>
          </cell>
          <cell r="B772" t="str">
            <v>Caño Pead Agua 90mm</v>
          </cell>
          <cell r="C772" t="str">
            <v>m</v>
          </cell>
          <cell r="D772">
            <v>63.632599999999996</v>
          </cell>
        </row>
        <row r="773">
          <cell r="A773" t="str">
            <v>ra.026</v>
          </cell>
          <cell r="B773" t="str">
            <v>Caño Pead Agua 110mm</v>
          </cell>
          <cell r="C773" t="str">
            <v>m</v>
          </cell>
          <cell r="D773">
            <v>93.2624</v>
          </cell>
        </row>
        <row r="774">
          <cell r="A774" t="str">
            <v>ra.027</v>
          </cell>
          <cell r="B774" t="str">
            <v>Caño Pead Agua 160mm</v>
          </cell>
          <cell r="C774" t="str">
            <v>m</v>
          </cell>
          <cell r="D774">
            <v>91.594200000000001</v>
          </cell>
        </row>
        <row r="775">
          <cell r="A775" t="str">
            <v>ra.029</v>
          </cell>
          <cell r="B775" t="str">
            <v>Caño Pead Agua 225mm</v>
          </cell>
          <cell r="C775" t="str">
            <v>m</v>
          </cell>
          <cell r="D775">
            <v>130.8571</v>
          </cell>
        </row>
        <row r="776">
          <cell r="A776" t="str">
            <v>ra.037</v>
          </cell>
          <cell r="B776" t="str">
            <v>abrazadera diám. 63mm con racord de 3/4"</v>
          </cell>
          <cell r="C776" t="str">
            <v>u</v>
          </cell>
          <cell r="D776">
            <v>145.55500000000001</v>
          </cell>
        </row>
        <row r="777">
          <cell r="A777" t="str">
            <v>ra.100</v>
          </cell>
          <cell r="B777" t="str">
            <v>Tubo perfilado Hidropipe Diám. 400</v>
          </cell>
          <cell r="C777" t="str">
            <v>m</v>
          </cell>
          <cell r="D777">
            <v>318.26</v>
          </cell>
        </row>
        <row r="778">
          <cell r="A778" t="str">
            <v>ra.101</v>
          </cell>
          <cell r="B778" t="str">
            <v>Tubo perfilado Hidropipe Diám. 520</v>
          </cell>
          <cell r="C778" t="str">
            <v>m</v>
          </cell>
          <cell r="D778">
            <v>367.14</v>
          </cell>
        </row>
        <row r="779">
          <cell r="A779" t="str">
            <v>ra.102</v>
          </cell>
          <cell r="B779" t="str">
            <v>Tubo perfilado Hidropipe Diám. 700</v>
          </cell>
          <cell r="C779" t="str">
            <v>m</v>
          </cell>
          <cell r="D779">
            <v>585.16999999999996</v>
          </cell>
        </row>
        <row r="780">
          <cell r="A780" t="str">
            <v>ra.103</v>
          </cell>
          <cell r="B780" t="str">
            <v>Tubo perfilado Hidropipe Diám. 870</v>
          </cell>
          <cell r="C780" t="str">
            <v>m</v>
          </cell>
          <cell r="D780">
            <v>718.13</v>
          </cell>
        </row>
        <row r="781">
          <cell r="A781" t="str">
            <v>ra.104</v>
          </cell>
          <cell r="B781" t="str">
            <v>Tubo perfilado Hidropipe Diám. 1100</v>
          </cell>
          <cell r="C781" t="str">
            <v>m</v>
          </cell>
          <cell r="D781">
            <v>885.65</v>
          </cell>
        </row>
        <row r="782">
          <cell r="A782" t="str">
            <v>ra.105</v>
          </cell>
          <cell r="B782" t="str">
            <v>Tubo perfilado Hidropipe Diám. 1250</v>
          </cell>
          <cell r="C782" t="str">
            <v>m</v>
          </cell>
          <cell r="D782">
            <v>1274.58</v>
          </cell>
        </row>
        <row r="783">
          <cell r="A783" t="str">
            <v>re.025</v>
          </cell>
          <cell r="B783" t="str">
            <v>Poste de eucaliptus creosotado 11 m</v>
          </cell>
          <cell r="C783" t="str">
            <v>u</v>
          </cell>
          <cell r="D783">
            <v>305</v>
          </cell>
        </row>
        <row r="784">
          <cell r="A784" t="str">
            <v>re.026</v>
          </cell>
          <cell r="B784" t="str">
            <v>Poste eucaliptus p/redes elect. De baja tensión(7,5 m) s/normas EDESA</v>
          </cell>
          <cell r="C784" t="str">
            <v>u</v>
          </cell>
          <cell r="D784">
            <v>186</v>
          </cell>
        </row>
        <row r="785">
          <cell r="A785" t="str">
            <v>re.030</v>
          </cell>
          <cell r="B785" t="str">
            <v xml:space="preserve">Descargador óxido de zinc con desligador </v>
          </cell>
          <cell r="C785" t="str">
            <v>u</v>
          </cell>
          <cell r="D785">
            <v>729.45500000000004</v>
          </cell>
        </row>
        <row r="786">
          <cell r="A786" t="str">
            <v>re.035</v>
          </cell>
          <cell r="B786" t="str">
            <v>Cable de Cu desnudo de 50 mm² de Secc.</v>
          </cell>
          <cell r="C786" t="str">
            <v>m</v>
          </cell>
          <cell r="D786">
            <v>93.55</v>
          </cell>
        </row>
        <row r="787">
          <cell r="A787" t="str">
            <v>re.040</v>
          </cell>
          <cell r="B787" t="str">
            <v>Conductor desnudo de cobre de 16 mm²</v>
          </cell>
          <cell r="C787" t="str">
            <v>m</v>
          </cell>
          <cell r="D787">
            <v>28.815000000000001</v>
          </cell>
        </row>
        <row r="788">
          <cell r="A788" t="str">
            <v>re.043</v>
          </cell>
          <cell r="B788" t="str">
            <v>Cable de Al desnudo de 50 mm² de Secc.</v>
          </cell>
          <cell r="C788" t="str">
            <v>m</v>
          </cell>
          <cell r="D788">
            <v>15.26</v>
          </cell>
        </row>
        <row r="789">
          <cell r="A789" t="str">
            <v>re.045</v>
          </cell>
          <cell r="B789" t="str">
            <v>Conductor Cu preensamblado 3x95 + 1x50 m</v>
          </cell>
          <cell r="C789" t="str">
            <v>m</v>
          </cell>
          <cell r="D789">
            <v>93.67</v>
          </cell>
        </row>
        <row r="790">
          <cell r="A790" t="str">
            <v>re.050</v>
          </cell>
          <cell r="B790" t="str">
            <v>Conductor CU forrado 1 x 35 mm²</v>
          </cell>
          <cell r="C790" t="str">
            <v>m</v>
          </cell>
          <cell r="D790">
            <v>61.545000000000002</v>
          </cell>
        </row>
        <row r="791">
          <cell r="A791" t="str">
            <v>re.055</v>
          </cell>
          <cell r="B791" t="str">
            <v>Conductor prerreunido 4 x 10 mm²</v>
          </cell>
          <cell r="C791" t="str">
            <v>u</v>
          </cell>
          <cell r="D791">
            <v>77.040000000000006</v>
          </cell>
        </row>
        <row r="792">
          <cell r="A792" t="str">
            <v>re.070</v>
          </cell>
          <cell r="B792" t="str">
            <v>Aislador Orgánico 13,2/33kv</v>
          </cell>
          <cell r="C792" t="str">
            <v>u</v>
          </cell>
          <cell r="D792">
            <v>172.81</v>
          </cell>
        </row>
        <row r="793">
          <cell r="A793" t="str">
            <v>re.075</v>
          </cell>
          <cell r="B793" t="str">
            <v>Seccionador fusible XS</v>
          </cell>
          <cell r="C793" t="str">
            <v>u</v>
          </cell>
          <cell r="D793">
            <v>1262.665</v>
          </cell>
        </row>
        <row r="794">
          <cell r="A794" t="str">
            <v>re.080</v>
          </cell>
          <cell r="B794" t="str">
            <v>Jabalina tipo Cooperweld 1,50x3/4"</v>
          </cell>
          <cell r="C794" t="str">
            <v>u</v>
          </cell>
          <cell r="D794">
            <v>159.04</v>
          </cell>
        </row>
        <row r="795">
          <cell r="A795" t="str">
            <v>re.090</v>
          </cell>
          <cell r="B795" t="str">
            <v>Cajas de derivación trifásica RBT</v>
          </cell>
          <cell r="C795" t="str">
            <v>u</v>
          </cell>
          <cell r="D795">
            <v>2051.86</v>
          </cell>
        </row>
        <row r="796">
          <cell r="A796" t="str">
            <v>re.095</v>
          </cell>
          <cell r="B796" t="str">
            <v>Gabinete estanco PVC 600x600x225 c/cerrad. AºPº</v>
          </cell>
          <cell r="C796" t="str">
            <v>u</v>
          </cell>
          <cell r="D796">
            <v>2181.35</v>
          </cell>
        </row>
        <row r="797">
          <cell r="A797" t="str">
            <v>re.100</v>
          </cell>
          <cell r="B797" t="str">
            <v>Juego de retensión completo</v>
          </cell>
          <cell r="C797" t="str">
            <v>u</v>
          </cell>
          <cell r="D797">
            <v>715</v>
          </cell>
        </row>
        <row r="798">
          <cell r="A798" t="str">
            <v>re.105</v>
          </cell>
          <cell r="B798" t="str">
            <v>Juego de suspensión completo</v>
          </cell>
          <cell r="C798" t="str">
            <v>u</v>
          </cell>
          <cell r="D798">
            <v>1337.18</v>
          </cell>
        </row>
        <row r="799">
          <cell r="A799" t="str">
            <v>re.110</v>
          </cell>
          <cell r="B799" t="str">
            <v>Morseto de retensión - grampa peine</v>
          </cell>
          <cell r="C799" t="str">
            <v>gl</v>
          </cell>
          <cell r="D799">
            <v>15.445</v>
          </cell>
        </row>
        <row r="800">
          <cell r="A800" t="str">
            <v>re.115</v>
          </cell>
          <cell r="B800" t="str">
            <v>Morsa de retención PKR 10</v>
          </cell>
          <cell r="C800" t="str">
            <v>u</v>
          </cell>
          <cell r="D800">
            <v>99.54</v>
          </cell>
        </row>
        <row r="801">
          <cell r="A801" t="str">
            <v>rg.026</v>
          </cell>
          <cell r="B801" t="str">
            <v>Te normal E/F 63</v>
          </cell>
          <cell r="C801" t="str">
            <v>u</v>
          </cell>
          <cell r="D801">
            <v>161</v>
          </cell>
        </row>
        <row r="802">
          <cell r="A802" t="str">
            <v>rv.024</v>
          </cell>
          <cell r="B802" t="str">
            <v>Alas terminales</v>
          </cell>
          <cell r="C802" t="str">
            <v>u</v>
          </cell>
          <cell r="D802">
            <v>119.83</v>
          </cell>
        </row>
        <row r="803">
          <cell r="A803" t="str">
            <v>rv.036</v>
          </cell>
          <cell r="B803" t="str">
            <v>Equipo p/laboratorio y oficina</v>
          </cell>
          <cell r="C803" t="str">
            <v>gl</v>
          </cell>
          <cell r="D803">
            <v>102152.38</v>
          </cell>
        </row>
        <row r="804">
          <cell r="A804" t="str">
            <v>rv.038</v>
          </cell>
          <cell r="B804" t="str">
            <v>Agregado zarand. Pétreo triturado  vial</v>
          </cell>
          <cell r="C804" t="str">
            <v>m3</v>
          </cell>
          <cell r="D804">
            <v>248.16</v>
          </cell>
        </row>
        <row r="805">
          <cell r="A805" t="str">
            <v>sa.003</v>
          </cell>
          <cell r="B805" t="str">
            <v>sopapa PVC diametro 50 mm recta cromada</v>
          </cell>
          <cell r="C805" t="str">
            <v>u</v>
          </cell>
          <cell r="D805">
            <v>25.083300000000001</v>
          </cell>
        </row>
        <row r="806">
          <cell r="A806" t="str">
            <v>sa.004</v>
          </cell>
          <cell r="B806" t="str">
            <v>sopapa PVC diametro 40 mm p/ducha</v>
          </cell>
          <cell r="C806" t="str">
            <v>u</v>
          </cell>
          <cell r="D806">
            <v>27.74</v>
          </cell>
        </row>
        <row r="807">
          <cell r="A807" t="str">
            <v>sa.005</v>
          </cell>
          <cell r="B807" t="str">
            <v>curva PVC 90° 110 mm</v>
          </cell>
          <cell r="C807" t="str">
            <v>u</v>
          </cell>
          <cell r="D807">
            <v>53.32</v>
          </cell>
        </row>
        <row r="808">
          <cell r="A808" t="str">
            <v>sa.006</v>
          </cell>
          <cell r="B808" t="str">
            <v>ramal T PVC 110x110</v>
          </cell>
          <cell r="C808" t="str">
            <v>u</v>
          </cell>
          <cell r="D808">
            <v>57.740299999999998</v>
          </cell>
        </row>
        <row r="809">
          <cell r="A809" t="str">
            <v>sa.007</v>
          </cell>
          <cell r="B809" t="str">
            <v>curva PVC 45° diam. 50 mm</v>
          </cell>
          <cell r="C809" t="str">
            <v>u</v>
          </cell>
          <cell r="D809">
            <v>12.917299999999999</v>
          </cell>
        </row>
        <row r="810">
          <cell r="A810" t="str">
            <v>sa.008</v>
          </cell>
          <cell r="B810" t="str">
            <v>codo PVC a 90° diam. 50 mm</v>
          </cell>
          <cell r="C810" t="str">
            <v>u</v>
          </cell>
          <cell r="D810">
            <v>14.127599999999999</v>
          </cell>
        </row>
        <row r="811">
          <cell r="A811" t="str">
            <v>sa.009</v>
          </cell>
          <cell r="B811" t="str">
            <v>codo PVC a 90° diam. 40 mm</v>
          </cell>
          <cell r="C811" t="str">
            <v>u</v>
          </cell>
          <cell r="D811">
            <v>8.5284999999999993</v>
          </cell>
        </row>
        <row r="812">
          <cell r="A812" t="str">
            <v>sa.010</v>
          </cell>
          <cell r="B812" t="str">
            <v>codo PVC a 45° diam. 40 mm</v>
          </cell>
          <cell r="C812" t="str">
            <v>u</v>
          </cell>
          <cell r="D812">
            <v>10.541700000000001</v>
          </cell>
        </row>
        <row r="813">
          <cell r="A813" t="str">
            <v>sa.011</v>
          </cell>
          <cell r="B813" t="str">
            <v>codo PVC a 90° 2.2 diam. 100 mm</v>
          </cell>
          <cell r="C813" t="str">
            <v>u</v>
          </cell>
          <cell r="D813">
            <v>14.326700000000001</v>
          </cell>
        </row>
        <row r="814">
          <cell r="A814" t="str">
            <v>sa.012</v>
          </cell>
          <cell r="B814" t="str">
            <v>sombrerete PVC diam. 100 mm</v>
          </cell>
          <cell r="C814" t="str">
            <v>u</v>
          </cell>
          <cell r="D814">
            <v>19.72</v>
          </cell>
        </row>
        <row r="815">
          <cell r="A815" t="str">
            <v>sa.014</v>
          </cell>
          <cell r="B815" t="str">
            <v>boca acceso PVC p/cocina</v>
          </cell>
          <cell r="C815" t="str">
            <v>u</v>
          </cell>
          <cell r="D815">
            <v>43.22</v>
          </cell>
        </row>
        <row r="816">
          <cell r="A816" t="str">
            <v>sa.015</v>
          </cell>
          <cell r="B816" t="str">
            <v>Bacha simple acero inox. 52 x 32x18</v>
          </cell>
          <cell r="C816" t="str">
            <v>u</v>
          </cell>
          <cell r="D816">
            <v>456.4</v>
          </cell>
        </row>
        <row r="817">
          <cell r="A817" t="str">
            <v>sa.016</v>
          </cell>
          <cell r="B817" t="str">
            <v>deposito p/mingitorio PVC 12 lts</v>
          </cell>
          <cell r="C817" t="str">
            <v>u</v>
          </cell>
          <cell r="D817">
            <v>148.5</v>
          </cell>
        </row>
        <row r="818">
          <cell r="A818" t="str">
            <v>sa.017</v>
          </cell>
          <cell r="B818" t="str">
            <v>mingitorio losa blanco</v>
          </cell>
          <cell r="C818" t="str">
            <v>u</v>
          </cell>
          <cell r="D818">
            <v>425.62</v>
          </cell>
        </row>
        <row r="819">
          <cell r="A819" t="str">
            <v>sa.018</v>
          </cell>
          <cell r="B819" t="str">
            <v xml:space="preserve">bidet losa </v>
          </cell>
          <cell r="C819" t="str">
            <v>u</v>
          </cell>
          <cell r="D819">
            <v>463.65499999999997</v>
          </cell>
        </row>
        <row r="820">
          <cell r="A820" t="str">
            <v>sa.019</v>
          </cell>
          <cell r="B820" t="str">
            <v>lavatorio 3 agujeros mediano de colgar</v>
          </cell>
          <cell r="C820" t="str">
            <v>u</v>
          </cell>
          <cell r="D820">
            <v>365.71499999999997</v>
          </cell>
        </row>
        <row r="821">
          <cell r="A821" t="str">
            <v>sa.025</v>
          </cell>
          <cell r="B821" t="str">
            <v>portarrollo losa embutir blanco</v>
          </cell>
          <cell r="C821" t="str">
            <v>u</v>
          </cell>
          <cell r="D821">
            <v>71.41</v>
          </cell>
        </row>
        <row r="822">
          <cell r="A822" t="str">
            <v>sa.026</v>
          </cell>
          <cell r="B822" t="str">
            <v>jabonera 7,5x15 embutir blanca</v>
          </cell>
          <cell r="C822" t="str">
            <v>u</v>
          </cell>
          <cell r="D822">
            <v>47.11</v>
          </cell>
        </row>
        <row r="823">
          <cell r="A823" t="str">
            <v>sa.027</v>
          </cell>
          <cell r="B823" t="str">
            <v>jabonera 15x15 embutir blanca</v>
          </cell>
          <cell r="C823" t="str">
            <v>u</v>
          </cell>
          <cell r="D823">
            <v>75.209999999999994</v>
          </cell>
        </row>
        <row r="824">
          <cell r="A824" t="str">
            <v>sa.028</v>
          </cell>
          <cell r="B824" t="str">
            <v>jabonera 15x15 c/agarradera emb. Blanca</v>
          </cell>
          <cell r="C824" t="str">
            <v>u</v>
          </cell>
          <cell r="D824">
            <v>95.87</v>
          </cell>
        </row>
        <row r="825">
          <cell r="A825" t="str">
            <v>sa.029</v>
          </cell>
          <cell r="B825" t="str">
            <v>toallero integral embutir</v>
          </cell>
          <cell r="C825" t="str">
            <v>u</v>
          </cell>
          <cell r="D825">
            <v>62.74</v>
          </cell>
        </row>
        <row r="826">
          <cell r="A826" t="str">
            <v>sa.030</v>
          </cell>
          <cell r="B826" t="str">
            <v>perchero simple embutir</v>
          </cell>
          <cell r="C826" t="str">
            <v>u</v>
          </cell>
          <cell r="D826">
            <v>19.670000000000002</v>
          </cell>
        </row>
        <row r="827">
          <cell r="A827" t="str">
            <v>sa.031</v>
          </cell>
          <cell r="B827" t="str">
            <v>reduccion PVC 3.2 63 x 50 mm</v>
          </cell>
          <cell r="C827" t="str">
            <v>u</v>
          </cell>
          <cell r="D827">
            <v>7.2567000000000004</v>
          </cell>
        </row>
        <row r="828">
          <cell r="A828" t="str">
            <v>sa.059</v>
          </cell>
          <cell r="B828" t="str">
            <v>adhesivo p/cañeria de PVC</v>
          </cell>
          <cell r="C828" t="str">
            <v>l</v>
          </cell>
          <cell r="D828">
            <v>92.2667</v>
          </cell>
        </row>
        <row r="829">
          <cell r="A829" t="str">
            <v>sa.060</v>
          </cell>
          <cell r="B829" t="str">
            <v>caño polietileno K10 13 mm</v>
          </cell>
          <cell r="C829" t="str">
            <v>m</v>
          </cell>
          <cell r="D829">
            <v>6.08</v>
          </cell>
        </row>
        <row r="830">
          <cell r="A830" t="str">
            <v>sa.061</v>
          </cell>
          <cell r="B830" t="str">
            <v>caño polietileno K10 19 mm</v>
          </cell>
          <cell r="C830" t="str">
            <v>m</v>
          </cell>
          <cell r="D830">
            <v>10.125</v>
          </cell>
        </row>
        <row r="831">
          <cell r="A831" t="str">
            <v>sa.070</v>
          </cell>
          <cell r="B831" t="str">
            <v>caño H-3 tricapa 13 mm</v>
          </cell>
          <cell r="C831" t="str">
            <v>m</v>
          </cell>
          <cell r="D831">
            <v>13.47</v>
          </cell>
        </row>
        <row r="832">
          <cell r="A832" t="str">
            <v>sa.086</v>
          </cell>
          <cell r="B832" t="str">
            <v>caño PVC 2.2 p/ventil. diam. 100mm x 3m</v>
          </cell>
          <cell r="C832" t="str">
            <v>m</v>
          </cell>
          <cell r="D832">
            <v>44.390300000000003</v>
          </cell>
        </row>
        <row r="833">
          <cell r="A833" t="str">
            <v>sa.087</v>
          </cell>
          <cell r="B833" t="str">
            <v>caño PVC 3.2 p/desague cloacal 0.040 x 4 m.</v>
          </cell>
          <cell r="C833" t="str">
            <v>m</v>
          </cell>
          <cell r="D833">
            <v>38.594299999999997</v>
          </cell>
        </row>
        <row r="834">
          <cell r="A834" t="str">
            <v>sa.088</v>
          </cell>
          <cell r="B834" t="str">
            <v>caño PVC 3.2 p/desague cloacal 0.050 x 4 m.</v>
          </cell>
          <cell r="C834" t="str">
            <v>m</v>
          </cell>
          <cell r="D834">
            <v>46.163699999999999</v>
          </cell>
        </row>
        <row r="835">
          <cell r="A835" t="str">
            <v>sa.107</v>
          </cell>
          <cell r="B835" t="str">
            <v>codo IPS 13 mm</v>
          </cell>
          <cell r="C835" t="str">
            <v>u</v>
          </cell>
          <cell r="D835">
            <v>2.2999999999999998</v>
          </cell>
        </row>
        <row r="836">
          <cell r="A836" t="str">
            <v>sa.109</v>
          </cell>
          <cell r="B836" t="str">
            <v>codo IPS 25 mm</v>
          </cell>
          <cell r="C836" t="str">
            <v>u</v>
          </cell>
          <cell r="D836">
            <v>8.1549999999999994</v>
          </cell>
        </row>
        <row r="837">
          <cell r="A837" t="str">
            <v>sa.139</v>
          </cell>
          <cell r="B837" t="str">
            <v>grampa sujeccion lavatorio</v>
          </cell>
          <cell r="C837" t="str">
            <v>u</v>
          </cell>
          <cell r="D837">
            <v>5.5949999999999998</v>
          </cell>
        </row>
        <row r="838">
          <cell r="A838" t="str">
            <v>sa.140</v>
          </cell>
          <cell r="B838" t="str">
            <v>tornillo bronce p/inodoro</v>
          </cell>
          <cell r="C838" t="str">
            <v>u</v>
          </cell>
          <cell r="D838">
            <v>5.5949999999999998</v>
          </cell>
        </row>
        <row r="839">
          <cell r="A839" t="str">
            <v>sa.145</v>
          </cell>
          <cell r="B839" t="str">
            <v>tapa ciega boca acceso cocina bce.</v>
          </cell>
          <cell r="C839" t="str">
            <v>u</v>
          </cell>
          <cell r="D839">
            <v>43.479399999999998</v>
          </cell>
        </row>
        <row r="840">
          <cell r="A840" t="str">
            <v>sa.150</v>
          </cell>
          <cell r="B840" t="str">
            <v>rejilla bronce 15x15 c/marco</v>
          </cell>
          <cell r="C840" t="str">
            <v>u</v>
          </cell>
          <cell r="D840">
            <v>77.703199999999995</v>
          </cell>
        </row>
        <row r="841">
          <cell r="A841" t="str">
            <v>sa.190</v>
          </cell>
          <cell r="B841" t="str">
            <v>union doble conica IPS 3/4"</v>
          </cell>
          <cell r="C841" t="str">
            <v>u</v>
          </cell>
          <cell r="D841">
            <v>9.01</v>
          </cell>
        </row>
        <row r="842">
          <cell r="A842" t="str">
            <v>sa.201</v>
          </cell>
          <cell r="B842" t="str">
            <v>tee IPS 13 mm</v>
          </cell>
          <cell r="C842" t="str">
            <v>u</v>
          </cell>
          <cell r="D842">
            <v>3.145</v>
          </cell>
        </row>
        <row r="843">
          <cell r="A843" t="str">
            <v>sa.202</v>
          </cell>
          <cell r="B843" t="str">
            <v>tee IPS 25 mm</v>
          </cell>
          <cell r="C843" t="str">
            <v>u</v>
          </cell>
          <cell r="D843">
            <v>9.8350000000000009</v>
          </cell>
        </row>
        <row r="844">
          <cell r="A844" t="str">
            <v>sa.235</v>
          </cell>
          <cell r="B844" t="str">
            <v>chicote flexible PVC 35 cm</v>
          </cell>
          <cell r="C844" t="str">
            <v>u</v>
          </cell>
          <cell r="D844">
            <v>14.885</v>
          </cell>
        </row>
        <row r="845">
          <cell r="A845" t="str">
            <v>sa.236</v>
          </cell>
          <cell r="B845" t="str">
            <v>juego lavatorio c/pico mezclador Cr.Y</v>
          </cell>
          <cell r="C845" t="str">
            <v>u</v>
          </cell>
          <cell r="D845">
            <v>646.13499999999999</v>
          </cell>
        </row>
        <row r="846">
          <cell r="A846" t="str">
            <v>sa.237</v>
          </cell>
          <cell r="B846" t="str">
            <v>juego bidet Cr. Y</v>
          </cell>
          <cell r="C846" t="str">
            <v>u</v>
          </cell>
          <cell r="D846">
            <v>692.23500000000001</v>
          </cell>
        </row>
        <row r="847">
          <cell r="A847" t="str">
            <v>sa.238</v>
          </cell>
          <cell r="B847" t="str">
            <v>juego cocina pico movil embutir/mesada CrY</v>
          </cell>
          <cell r="C847" t="str">
            <v>u</v>
          </cell>
          <cell r="D847">
            <v>706.34500000000003</v>
          </cell>
        </row>
        <row r="848">
          <cell r="A848" t="str">
            <v>sa.243</v>
          </cell>
          <cell r="B848" t="str">
            <v>llave de paso de bronce 0.013</v>
          </cell>
          <cell r="C848" t="str">
            <v>u</v>
          </cell>
          <cell r="D848">
            <v>93.22</v>
          </cell>
        </row>
        <row r="849">
          <cell r="A849" t="str">
            <v>sa.248</v>
          </cell>
          <cell r="B849" t="str">
            <v>llave maestra bronce 1/2"</v>
          </cell>
          <cell r="C849" t="str">
            <v>u</v>
          </cell>
          <cell r="D849">
            <v>126.05</v>
          </cell>
        </row>
        <row r="850">
          <cell r="A850" t="str">
            <v>sa.249</v>
          </cell>
          <cell r="B850" t="str">
            <v>llave maestra bronce 3/4"</v>
          </cell>
          <cell r="C850" t="str">
            <v>u</v>
          </cell>
          <cell r="D850">
            <v>139.76</v>
          </cell>
        </row>
        <row r="851">
          <cell r="A851" t="str">
            <v>sa.265</v>
          </cell>
          <cell r="B851" t="str">
            <v>reja hierro fundido 20x20 c/marco</v>
          </cell>
          <cell r="C851" t="str">
            <v>u</v>
          </cell>
          <cell r="D851">
            <v>47.35</v>
          </cell>
        </row>
        <row r="852">
          <cell r="A852" t="str">
            <v>sa.271</v>
          </cell>
          <cell r="B852" t="str">
            <v>canilla bronce riego c/manga 3/4" ref.</v>
          </cell>
          <cell r="C852" t="str">
            <v>u</v>
          </cell>
          <cell r="D852">
            <v>123.505</v>
          </cell>
        </row>
        <row r="853">
          <cell r="A853" t="str">
            <v>sa.283</v>
          </cell>
          <cell r="B853" t="str">
            <v>conexión p/tanque 3/4" completo</v>
          </cell>
          <cell r="C853" t="str">
            <v>u</v>
          </cell>
          <cell r="D853">
            <v>29.48</v>
          </cell>
        </row>
        <row r="854">
          <cell r="A854" t="str">
            <v>sa.284</v>
          </cell>
          <cell r="B854" t="str">
            <v>Flotante completo para tanque 1/2" Alta presión</v>
          </cell>
          <cell r="C854" t="str">
            <v>u</v>
          </cell>
          <cell r="D854">
            <v>66.61</v>
          </cell>
        </row>
        <row r="855">
          <cell r="A855" t="str">
            <v>sa.287</v>
          </cell>
          <cell r="B855" t="str">
            <v>llave de limpieza bronce 3/4"</v>
          </cell>
          <cell r="C855" t="str">
            <v>u</v>
          </cell>
          <cell r="D855">
            <v>78.42</v>
          </cell>
        </row>
        <row r="856">
          <cell r="A856" t="str">
            <v>sa.288</v>
          </cell>
          <cell r="B856" t="str">
            <v>ventilacion p/tanque PVC 1"</v>
          </cell>
          <cell r="C856" t="str">
            <v>u</v>
          </cell>
          <cell r="D856">
            <v>12.14</v>
          </cell>
        </row>
        <row r="857">
          <cell r="A857" t="str">
            <v>sa.292</v>
          </cell>
          <cell r="B857" t="str">
            <v>Mesada granito reconst. gris e= 4 cm.</v>
          </cell>
          <cell r="C857" t="str">
            <v>m2</v>
          </cell>
          <cell r="D857">
            <v>743.8</v>
          </cell>
        </row>
        <row r="858">
          <cell r="A858" t="str">
            <v>sa.293</v>
          </cell>
          <cell r="B858" t="str">
            <v>Mesada granito reconst. Negro  e=4cm.</v>
          </cell>
          <cell r="C858" t="str">
            <v>m2</v>
          </cell>
          <cell r="D858">
            <v>785.12</v>
          </cell>
        </row>
        <row r="859">
          <cell r="A859" t="str">
            <v>sa.296</v>
          </cell>
          <cell r="B859" t="str">
            <v>Mármoles Importados Granit. e=2cm Brasil</v>
          </cell>
          <cell r="C859" t="str">
            <v>m2</v>
          </cell>
          <cell r="D859">
            <v>2033.06</v>
          </cell>
        </row>
        <row r="860">
          <cell r="A860" t="str">
            <v>sa.297</v>
          </cell>
          <cell r="B860" t="str">
            <v>Mármol de Carrara</v>
          </cell>
          <cell r="C860" t="str">
            <v>m2</v>
          </cell>
          <cell r="D860">
            <v>2585.88</v>
          </cell>
        </row>
        <row r="861">
          <cell r="A861" t="str">
            <v>sa.298</v>
          </cell>
          <cell r="B861" t="str">
            <v>Pulido de mosaicos</v>
          </cell>
          <cell r="C861" t="str">
            <v>m2</v>
          </cell>
          <cell r="D861">
            <v>25.62</v>
          </cell>
        </row>
        <row r="862">
          <cell r="A862" t="str">
            <v>sa.299</v>
          </cell>
          <cell r="B862" t="str">
            <v>Mesada granito reconst. Blanca e=4cm.</v>
          </cell>
          <cell r="C862" t="str">
            <v>m2</v>
          </cell>
          <cell r="D862">
            <v>991.74</v>
          </cell>
        </row>
        <row r="863">
          <cell r="A863" t="str">
            <v>sa.350</v>
          </cell>
          <cell r="B863" t="str">
            <v>Jabonera blanco adhesivo s/pegamento</v>
          </cell>
          <cell r="C863" t="str">
            <v>u</v>
          </cell>
          <cell r="D863">
            <v>27.69</v>
          </cell>
        </row>
        <row r="864">
          <cell r="A864" t="str">
            <v>sa.351</v>
          </cell>
          <cell r="B864" t="str">
            <v>Portavaso blanco adhesivo s/pegamento</v>
          </cell>
          <cell r="C864" t="str">
            <v>u</v>
          </cell>
          <cell r="D864">
            <v>27.3</v>
          </cell>
        </row>
        <row r="865">
          <cell r="A865" t="str">
            <v>so.005</v>
          </cell>
          <cell r="B865" t="str">
            <v>Mosaico granítico 30x30 claro</v>
          </cell>
          <cell r="C865" t="str">
            <v>m2</v>
          </cell>
          <cell r="D865">
            <v>111.92</v>
          </cell>
        </row>
        <row r="866">
          <cell r="A866" t="str">
            <v>so.006</v>
          </cell>
          <cell r="B866" t="str">
            <v>mosaico calcareo gris</v>
          </cell>
          <cell r="C866" t="str">
            <v>m2</v>
          </cell>
          <cell r="D866">
            <v>71.069999999999993</v>
          </cell>
        </row>
        <row r="867">
          <cell r="A867" t="str">
            <v>so.009</v>
          </cell>
          <cell r="B867" t="str">
            <v>Baldosa roja 20x20 tipo azotea</v>
          </cell>
          <cell r="C867" t="str">
            <v>m2</v>
          </cell>
          <cell r="D867">
            <v>54.287999999999997</v>
          </cell>
        </row>
        <row r="868">
          <cell r="A868" t="str">
            <v>so.010</v>
          </cell>
          <cell r="B868" t="str">
            <v>Zócalo granítico claro 10x30</v>
          </cell>
          <cell r="C868" t="str">
            <v>m</v>
          </cell>
          <cell r="D868">
            <v>30</v>
          </cell>
        </row>
        <row r="869">
          <cell r="A869" t="str">
            <v>so.011</v>
          </cell>
          <cell r="B869" t="str">
            <v>Zócalo granítico gris 10 x 30</v>
          </cell>
          <cell r="C869" t="str">
            <v>m</v>
          </cell>
          <cell r="D869">
            <v>27.27</v>
          </cell>
        </row>
        <row r="870">
          <cell r="A870" t="str">
            <v>so.012</v>
          </cell>
          <cell r="B870" t="str">
            <v>Zócalo calcareo amarillo o rojo</v>
          </cell>
          <cell r="C870" t="str">
            <v>m</v>
          </cell>
          <cell r="D870">
            <v>27.27</v>
          </cell>
        </row>
        <row r="871">
          <cell r="A871" t="str">
            <v>so.013</v>
          </cell>
          <cell r="B871" t="str">
            <v>zocalo calcareo gris</v>
          </cell>
          <cell r="C871" t="str">
            <v>m</v>
          </cell>
          <cell r="D871">
            <v>27.27</v>
          </cell>
        </row>
        <row r="872">
          <cell r="A872" t="str">
            <v>so.014</v>
          </cell>
          <cell r="B872" t="str">
            <v>Zócalo línea color negro o rojo</v>
          </cell>
          <cell r="C872" t="str">
            <v>m</v>
          </cell>
          <cell r="D872">
            <v>29.75</v>
          </cell>
        </row>
        <row r="873">
          <cell r="A873" t="str">
            <v>so.015</v>
          </cell>
          <cell r="B873" t="str">
            <v>Mosaico granítico línea color rojo o negro</v>
          </cell>
          <cell r="C873" t="str">
            <v>m2</v>
          </cell>
          <cell r="D873">
            <v>95.04</v>
          </cell>
        </row>
        <row r="874">
          <cell r="A874" t="str">
            <v>so.030</v>
          </cell>
          <cell r="B874" t="str">
            <v>Cerámico esmaltado 20x20</v>
          </cell>
          <cell r="C874" t="str">
            <v>m2</v>
          </cell>
          <cell r="D874">
            <v>57.89</v>
          </cell>
        </row>
        <row r="875">
          <cell r="A875">
            <v>0</v>
          </cell>
          <cell r="B875">
            <v>0</v>
          </cell>
          <cell r="C875">
            <v>0</v>
          </cell>
          <cell r="D875">
            <v>0</v>
          </cell>
        </row>
        <row r="876">
          <cell r="A876">
            <v>0</v>
          </cell>
          <cell r="B876">
            <v>0</v>
          </cell>
          <cell r="C876">
            <v>0</v>
          </cell>
          <cell r="D876">
            <v>0</v>
          </cell>
        </row>
        <row r="877">
          <cell r="A877">
            <v>0</v>
          </cell>
          <cell r="B877">
            <v>0</v>
          </cell>
          <cell r="C877">
            <v>0</v>
          </cell>
          <cell r="D877">
            <v>0</v>
          </cell>
        </row>
        <row r="878">
          <cell r="A878" t="str">
            <v>vi.006</v>
          </cell>
          <cell r="B878" t="str">
            <v>vidrio transparente 6 mm</v>
          </cell>
          <cell r="C878" t="str">
            <v>m2</v>
          </cell>
          <cell r="D878">
            <v>206.61500000000001</v>
          </cell>
        </row>
        <row r="879">
          <cell r="A879" t="str">
            <v>vi.007</v>
          </cell>
          <cell r="B879" t="str">
            <v>vidrio armado</v>
          </cell>
          <cell r="C879" t="str">
            <v>m2</v>
          </cell>
          <cell r="D879">
            <v>321.49</v>
          </cell>
        </row>
        <row r="880">
          <cell r="A880" t="str">
            <v>vi.008</v>
          </cell>
          <cell r="B880" t="str">
            <v>blindex 10 mm</v>
          </cell>
          <cell r="C880" t="str">
            <v>m2</v>
          </cell>
          <cell r="D880">
            <v>670.16669999999999</v>
          </cell>
        </row>
      </sheetData>
      <sheetData sheetId="5"/>
      <sheetData sheetId="6">
        <row r="7">
          <cell r="B7" t="str">
            <v>mo.001</v>
          </cell>
          <cell r="C7" t="str">
            <v>oficial especializado</v>
          </cell>
          <cell r="D7" t="str">
            <v>h</v>
          </cell>
          <cell r="E7">
            <v>81.94</v>
          </cell>
          <cell r="F7">
            <v>91.772800000000004</v>
          </cell>
        </row>
        <row r="8">
          <cell r="B8" t="str">
            <v>mo.002</v>
          </cell>
          <cell r="C8" t="str">
            <v>oficial</v>
          </cell>
          <cell r="D8" t="str">
            <v>h</v>
          </cell>
          <cell r="E8">
            <v>69.87</v>
          </cell>
          <cell r="F8">
            <v>78.254400000000018</v>
          </cell>
        </row>
        <row r="9">
          <cell r="B9" t="str">
            <v>mo.003</v>
          </cell>
          <cell r="C9" t="str">
            <v>medio oficial</v>
          </cell>
          <cell r="D9" t="str">
            <v>h</v>
          </cell>
          <cell r="E9">
            <v>64.44</v>
          </cell>
          <cell r="F9">
            <v>72.172800000000009</v>
          </cell>
        </row>
        <row r="10">
          <cell r="B10" t="str">
            <v>mo.004</v>
          </cell>
          <cell r="C10" t="str">
            <v>ayudante</v>
          </cell>
          <cell r="D10" t="str">
            <v>h</v>
          </cell>
          <cell r="E10">
            <v>59.18</v>
          </cell>
          <cell r="F10">
            <v>66.281600000000012</v>
          </cell>
        </row>
        <row r="11">
          <cell r="B11">
            <v>0</v>
          </cell>
          <cell r="C11" t="str">
            <v>EQUIPOS</v>
          </cell>
          <cell r="D11">
            <v>0</v>
          </cell>
          <cell r="E11">
            <v>0</v>
          </cell>
          <cell r="F11">
            <v>0</v>
          </cell>
        </row>
        <row r="12">
          <cell r="B12" t="str">
            <v>eq.004</v>
          </cell>
          <cell r="C12" t="str">
            <v>canasta 2 (mixer 5m3)</v>
          </cell>
          <cell r="D12" t="str">
            <v>h</v>
          </cell>
          <cell r="E12">
            <v>829.40024729438971</v>
          </cell>
          <cell r="F12">
            <v>928.92827696971653</v>
          </cell>
        </row>
        <row r="13">
          <cell r="B13" t="str">
            <v>eq.008</v>
          </cell>
          <cell r="C13" t="str">
            <v>retroexcavadora 87 H.P.</v>
          </cell>
          <cell r="D13" t="str">
            <v>h</v>
          </cell>
          <cell r="E13">
            <v>460.67558118284342</v>
          </cell>
          <cell r="F13">
            <v>515.95665092478464</v>
          </cell>
        </row>
        <row r="14">
          <cell r="B14" t="str">
            <v>eq.010</v>
          </cell>
          <cell r="C14" t="str">
            <v>motoniveladora</v>
          </cell>
          <cell r="D14" t="str">
            <v>h</v>
          </cell>
          <cell r="E14">
            <v>705.06294344419507</v>
          </cell>
          <cell r="F14">
            <v>789.67049665749857</v>
          </cell>
        </row>
        <row r="15">
          <cell r="B15" t="str">
            <v>eq.012</v>
          </cell>
          <cell r="C15" t="str">
            <v>camión volcador 140 H.P.</v>
          </cell>
          <cell r="D15" t="str">
            <v>h</v>
          </cell>
          <cell r="E15">
            <v>557.71708655618954</v>
          </cell>
          <cell r="F15">
            <v>624.6431369429323</v>
          </cell>
        </row>
        <row r="16">
          <cell r="B16" t="str">
            <v>eq.014</v>
          </cell>
          <cell r="C16" t="str">
            <v>pala cargadora 140 H.P.</v>
          </cell>
          <cell r="D16" t="str">
            <v>h</v>
          </cell>
          <cell r="E16">
            <v>543.85576065484656</v>
          </cell>
          <cell r="F16">
            <v>609.11845193342822</v>
          </cell>
        </row>
        <row r="17">
          <cell r="B17" t="str">
            <v>eq.028b</v>
          </cell>
          <cell r="C17" t="str">
            <v>Bomba a explosión 5 H. P. Honda WB 30 XT</v>
          </cell>
          <cell r="D17" t="str">
            <v>h</v>
          </cell>
          <cell r="E17">
            <v>69.997933884297524</v>
          </cell>
          <cell r="F17">
            <v>78.397685950413234</v>
          </cell>
        </row>
        <row r="18">
          <cell r="B18" t="str">
            <v>eq.018</v>
          </cell>
          <cell r="C18" t="str">
            <v>vibrocompactador autopropulsado 120 HP</v>
          </cell>
          <cell r="D18" t="str">
            <v>h</v>
          </cell>
          <cell r="E18">
            <v>467.46556762977548</v>
          </cell>
          <cell r="F18">
            <v>523.5614357453486</v>
          </cell>
        </row>
        <row r="19">
          <cell r="B19" t="str">
            <v>eq.066b</v>
          </cell>
          <cell r="C19" t="str">
            <v>motocompresor tipo P185 WR</v>
          </cell>
          <cell r="D19" t="str">
            <v>h</v>
          </cell>
          <cell r="E19">
            <v>94.815347467324031</v>
          </cell>
          <cell r="F19">
            <v>106.19318916340292</v>
          </cell>
        </row>
        <row r="20">
          <cell r="B20" t="str">
            <v>eq.105</v>
          </cell>
          <cell r="C20" t="str">
            <v>retroexcavadora s/oruga 140 HP 0,80m3</v>
          </cell>
          <cell r="D20" t="str">
            <v>h</v>
          </cell>
          <cell r="E20">
            <v>504.0390051306656</v>
          </cell>
          <cell r="F20">
            <v>564.52368574634556</v>
          </cell>
        </row>
        <row r="21">
          <cell r="B21" t="str">
            <v>eq.123</v>
          </cell>
          <cell r="C21" t="str">
            <v>Grupo electrogeno Olympian GEP 250 kva c/cabina</v>
          </cell>
          <cell r="D21" t="str">
            <v>h</v>
          </cell>
          <cell r="E21">
            <v>250.21632709553327</v>
          </cell>
          <cell r="F21">
            <v>280.24228634699728</v>
          </cell>
        </row>
        <row r="22">
          <cell r="B22">
            <v>0</v>
          </cell>
          <cell r="C22" t="str">
            <v>MATERIALES</v>
          </cell>
          <cell r="D22">
            <v>0</v>
          </cell>
          <cell r="E22">
            <v>0</v>
          </cell>
          <cell r="F22">
            <v>0</v>
          </cell>
        </row>
        <row r="23">
          <cell r="B23" t="str">
            <v>ar.001</v>
          </cell>
          <cell r="C23" t="str">
            <v>arena gruesa</v>
          </cell>
          <cell r="D23" t="str">
            <v>m3</v>
          </cell>
          <cell r="E23">
            <v>185.19926538108356</v>
          </cell>
          <cell r="F23">
            <v>207.42317722681361</v>
          </cell>
        </row>
        <row r="24">
          <cell r="B24" t="str">
            <v>ar.010</v>
          </cell>
          <cell r="C24" t="str">
            <v>piedra bola</v>
          </cell>
          <cell r="D24" t="str">
            <v>m3</v>
          </cell>
          <cell r="E24">
            <v>215.66666666666666</v>
          </cell>
          <cell r="F24">
            <v>241.54666666666668</v>
          </cell>
        </row>
        <row r="25">
          <cell r="B25" t="str">
            <v>rv.020</v>
          </cell>
          <cell r="C25" t="str">
            <v>malla geotextil 150 grs./m2</v>
          </cell>
          <cell r="D25" t="str">
            <v>m2</v>
          </cell>
          <cell r="E25">
            <v>12.099173553719009</v>
          </cell>
          <cell r="F25">
            <v>13.551074380165291</v>
          </cell>
        </row>
        <row r="26">
          <cell r="B26" t="str">
            <v>rv.016</v>
          </cell>
          <cell r="C26" t="str">
            <v>gavion de 4,00 x 1,00 x 1,00 mts.</v>
          </cell>
          <cell r="D26" t="str">
            <v>m3</v>
          </cell>
          <cell r="E26">
            <v>1184.3545499999998</v>
          </cell>
          <cell r="F26">
            <v>1326.4770959999998</v>
          </cell>
        </row>
        <row r="27">
          <cell r="B27" t="str">
            <v>rv.019</v>
          </cell>
          <cell r="C27" t="str">
            <v>colchonetas de 4,00 x 2,00 x 0,17 mts.</v>
          </cell>
          <cell r="D27" t="str">
            <v>m2</v>
          </cell>
          <cell r="E27">
            <v>877.49</v>
          </cell>
          <cell r="F27">
            <v>982.78880000000015</v>
          </cell>
        </row>
        <row r="28">
          <cell r="B28" t="str">
            <v>li.006</v>
          </cell>
          <cell r="C28" t="str">
            <v>cemento Portland</v>
          </cell>
          <cell r="D28" t="str">
            <v>kg</v>
          </cell>
          <cell r="E28">
            <v>1.9640088320000002</v>
          </cell>
          <cell r="F28">
            <v>2.1996898918400003</v>
          </cell>
        </row>
        <row r="29">
          <cell r="B29" t="str">
            <v>ma.006</v>
          </cell>
          <cell r="C29" t="str">
            <v>madera 1ra. pino nacional s/cepillar</v>
          </cell>
          <cell r="D29" t="str">
            <v>m2</v>
          </cell>
          <cell r="E29">
            <v>95.454545454545467</v>
          </cell>
          <cell r="F29">
            <v>106.90909090909093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omputos"/>
      <sheetName val="excavación"/>
      <sheetName val="terraplén"/>
      <sheetName val="ciclópeo"/>
      <sheetName val="mampostería"/>
      <sheetName val="colchonetas 30"/>
      <sheetName val="gaviones"/>
      <sheetName val="geotextil"/>
      <sheetName val="presupuesto"/>
      <sheetName val="plan y curva"/>
    </sheetNames>
    <sheetDataSet>
      <sheetData sheetId="0">
        <row r="11">
          <cell r="B11" t="str">
            <v>ac.002</v>
          </cell>
          <cell r="C11" t="str">
            <v>ALAMBRE DE PUAS X 500 M.</v>
          </cell>
          <cell r="D11" t="str">
            <v>rollo</v>
          </cell>
          <cell r="E11">
            <v>1274.4599999999998</v>
          </cell>
        </row>
        <row r="12">
          <cell r="B12" t="str">
            <v>ac.009</v>
          </cell>
          <cell r="C12" t="str">
            <v>HIERRO TORSIONADO DIAM. 4,2MM</v>
          </cell>
          <cell r="D12" t="str">
            <v>kg</v>
          </cell>
          <cell r="E12">
            <v>20.825478084850722</v>
          </cell>
        </row>
        <row r="13">
          <cell r="B13" t="str">
            <v>ac.010</v>
          </cell>
          <cell r="C13" t="str">
            <v>HIERRO TORSIONADO DIAM. 6MM</v>
          </cell>
          <cell r="D13" t="str">
            <v>kg</v>
          </cell>
          <cell r="E13">
            <v>20.075300463642204</v>
          </cell>
        </row>
        <row r="14">
          <cell r="B14" t="str">
            <v>ac.011</v>
          </cell>
          <cell r="C14" t="str">
            <v>HIERRO TORSIONADO DIAM. 8MM</v>
          </cell>
          <cell r="D14" t="str">
            <v>kg</v>
          </cell>
          <cell r="E14">
            <v>20.41243511307124</v>
          </cell>
        </row>
        <row r="15">
          <cell r="B15" t="str">
            <v>ac.012</v>
          </cell>
          <cell r="C15" t="str">
            <v>HIERRO TORSIONADO DIAM. 12MM</v>
          </cell>
          <cell r="D15" t="str">
            <v>kg</v>
          </cell>
          <cell r="E15">
            <v>19.528501487514816</v>
          </cell>
        </row>
        <row r="16">
          <cell r="B16" t="str">
            <v>ac.013</v>
          </cell>
          <cell r="C16" t="str">
            <v>HIERRO TORSIONADO DIAM. 16MM</v>
          </cell>
          <cell r="D16" t="str">
            <v>kg</v>
          </cell>
          <cell r="E16">
            <v>20.606998604740298</v>
          </cell>
        </row>
        <row r="17">
          <cell r="B17" t="str">
            <v>ac.014</v>
          </cell>
          <cell r="C17" t="str">
            <v>HIERRO LISO HERRERO DE 10 MM.</v>
          </cell>
          <cell r="D17" t="str">
            <v>kg</v>
          </cell>
          <cell r="E17">
            <v>22.711864242903861</v>
          </cell>
        </row>
        <row r="18">
          <cell r="B18" t="str">
            <v>ac.015</v>
          </cell>
          <cell r="C18" t="str">
            <v>HIERRO MEJORADO DE 10 MM.</v>
          </cell>
          <cell r="D18" t="str">
            <v>kg</v>
          </cell>
          <cell r="E18">
            <v>20.323308718197183</v>
          </cell>
        </row>
        <row r="19">
          <cell r="B19" t="str">
            <v>ac.016</v>
          </cell>
          <cell r="C19" t="str">
            <v>ACERO EN BARRAS 10 MM</v>
          </cell>
          <cell r="D19" t="str">
            <v>tn</v>
          </cell>
          <cell r="E19">
            <v>18669.035181268478</v>
          </cell>
        </row>
        <row r="20">
          <cell r="B20" t="str">
            <v>ac.029</v>
          </cell>
          <cell r="C20" t="str">
            <v>ELECTRODOS 2,5 MM</v>
          </cell>
          <cell r="D20" t="str">
            <v>kg</v>
          </cell>
          <cell r="E20">
            <v>50.148952827520105</v>
          </cell>
        </row>
        <row r="21">
          <cell r="B21" t="str">
            <v>ac.030</v>
          </cell>
          <cell r="C21" t="str">
            <v>MALLA SIMA R92</v>
          </cell>
          <cell r="D21" t="str">
            <v>kg</v>
          </cell>
          <cell r="E21">
            <v>35.473707137983126</v>
          </cell>
        </row>
        <row r="22">
          <cell r="B22" t="str">
            <v>ac.034</v>
          </cell>
          <cell r="C22" t="str">
            <v>METAL DESPLEGADO 0.75MX2.00M.</v>
          </cell>
          <cell r="D22" t="str">
            <v>u</v>
          </cell>
          <cell r="E22">
            <v>34.3310673475847</v>
          </cell>
        </row>
        <row r="23">
          <cell r="B23" t="str">
            <v>ac.040</v>
          </cell>
          <cell r="C23" t="str">
            <v>MALLA SIMA Q92</v>
          </cell>
          <cell r="D23" t="str">
            <v>kg</v>
          </cell>
          <cell r="E23">
            <v>30.953597017885627</v>
          </cell>
        </row>
        <row r="24">
          <cell r="B24" t="str">
            <v>ac.050</v>
          </cell>
          <cell r="C24" t="str">
            <v>CLAVOS P.P. 2"</v>
          </cell>
          <cell r="D24" t="str">
            <v>kg</v>
          </cell>
          <cell r="E24">
            <v>35.262319486966554</v>
          </cell>
        </row>
        <row r="25">
          <cell r="B25" t="str">
            <v>ac.051</v>
          </cell>
          <cell r="C25" t="str">
            <v>CLAVOS P.P. 2 1/2"</v>
          </cell>
          <cell r="D25" t="str">
            <v>kg</v>
          </cell>
          <cell r="E25">
            <v>33.09313981043622</v>
          </cell>
        </row>
        <row r="26">
          <cell r="B26" t="str">
            <v>ac.052</v>
          </cell>
          <cell r="C26" t="str">
            <v>CLAVOS P.P. 1"</v>
          </cell>
          <cell r="D26" t="str">
            <v>kg</v>
          </cell>
          <cell r="E26">
            <v>40.32895094195208</v>
          </cell>
        </row>
        <row r="27">
          <cell r="B27" t="str">
            <v>ac.053</v>
          </cell>
          <cell r="C27" t="str">
            <v>CLAVOS CABEZA DE PLOMO 3"</v>
          </cell>
          <cell r="D27" t="str">
            <v>kg</v>
          </cell>
          <cell r="E27">
            <v>65.949522219530337</v>
          </cell>
        </row>
        <row r="28">
          <cell r="B28" t="str">
            <v>ac.060</v>
          </cell>
          <cell r="C28" t="str">
            <v>ALAMBRE ROMBOIDAL 150X50X14</v>
          </cell>
          <cell r="D28" t="str">
            <v>m</v>
          </cell>
          <cell r="E28">
            <v>77.497090223920395</v>
          </cell>
        </row>
        <row r="29">
          <cell r="B29" t="str">
            <v>ac.061</v>
          </cell>
          <cell r="C29" t="str">
            <v>ALAMBRE NEGRO Nº16</v>
          </cell>
          <cell r="D29" t="str">
            <v>kg</v>
          </cell>
          <cell r="E29">
            <v>30.873066020714589</v>
          </cell>
        </row>
        <row r="30">
          <cell r="B30" t="str">
            <v>ac.062</v>
          </cell>
          <cell r="C30" t="str">
            <v>ALAMBRE NEGRO N°14</v>
          </cell>
          <cell r="D30" t="str">
            <v>kg</v>
          </cell>
          <cell r="E30">
            <v>31.980091791353175</v>
          </cell>
        </row>
        <row r="31">
          <cell r="B31" t="str">
            <v>ac.070</v>
          </cell>
          <cell r="C31" t="str">
            <v>ALAMBRE GALVANIZ. 16/14</v>
          </cell>
          <cell r="D31" t="str">
            <v>m</v>
          </cell>
          <cell r="E31">
            <v>1.6008345029000621</v>
          </cell>
        </row>
        <row r="32">
          <cell r="B32" t="str">
            <v>ac.071</v>
          </cell>
          <cell r="C32" t="str">
            <v>ALAMBRE GALVANIZ. 17/15</v>
          </cell>
          <cell r="D32" t="str">
            <v>m</v>
          </cell>
          <cell r="E32">
            <v>1.7328666721598405</v>
          </cell>
        </row>
        <row r="33">
          <cell r="B33" t="str">
            <v>ac.072</v>
          </cell>
          <cell r="C33" t="str">
            <v>ALAMBRE GALVANIZADO N° 14</v>
          </cell>
          <cell r="D33" t="str">
            <v>kg</v>
          </cell>
          <cell r="E33">
            <v>36.64344247268707</v>
          </cell>
        </row>
        <row r="34">
          <cell r="B34" t="str">
            <v>ac.073</v>
          </cell>
          <cell r="C34" t="str">
            <v>ALAMBRE TEJIDO 2" X 2 MTS 2"-200-10-14</v>
          </cell>
          <cell r="D34" t="str">
            <v>m</v>
          </cell>
          <cell r="E34">
            <v>112.98983090553963</v>
          </cell>
        </row>
        <row r="35">
          <cell r="B35" t="str">
            <v>ac.080</v>
          </cell>
          <cell r="C35" t="str">
            <v>HIERRO PLANCHUELA 1/2"X1/8"</v>
          </cell>
          <cell r="D35" t="str">
            <v>m</v>
          </cell>
          <cell r="E35">
            <v>7.7303241559068523</v>
          </cell>
        </row>
        <row r="36">
          <cell r="B36" t="str">
            <v>ac.081</v>
          </cell>
          <cell r="C36" t="str">
            <v>HIERRO PLANCHUELA 5/8"X1/8"</v>
          </cell>
          <cell r="D36" t="str">
            <v>m</v>
          </cell>
          <cell r="E36">
            <v>9.1268323845917081</v>
          </cell>
        </row>
        <row r="37">
          <cell r="B37" t="str">
            <v>ac.089</v>
          </cell>
          <cell r="C37" t="str">
            <v>GANCHO "J" P/CHAPA GALVANIZADA DE 0,50</v>
          </cell>
          <cell r="D37" t="str">
            <v>u</v>
          </cell>
          <cell r="E37">
            <v>3.6666893745733784</v>
          </cell>
        </row>
        <row r="38">
          <cell r="B38" t="str">
            <v>ac.090</v>
          </cell>
          <cell r="C38" t="str">
            <v>GANCHO P/ALAMBRE TEJIDO 3/8"X200 MM</v>
          </cell>
          <cell r="D38" t="str">
            <v>u</v>
          </cell>
          <cell r="E38">
            <v>11.39728786757799</v>
          </cell>
        </row>
        <row r="39">
          <cell r="B39" t="str">
            <v>ac.091</v>
          </cell>
          <cell r="C39" t="str">
            <v>TORNIQUETAS Nº7 AEREA</v>
          </cell>
          <cell r="D39" t="str">
            <v>u</v>
          </cell>
          <cell r="E39">
            <v>39.931741099665778</v>
          </cell>
        </row>
        <row r="40">
          <cell r="B40" t="str">
            <v>ac.092</v>
          </cell>
          <cell r="C40" t="str">
            <v>TIRAFONDO 6,5 MM X 3"</v>
          </cell>
          <cell r="D40" t="str">
            <v>u</v>
          </cell>
          <cell r="E40">
            <v>3.1302941794557131</v>
          </cell>
        </row>
        <row r="41">
          <cell r="B41" t="str">
            <v>ac.093</v>
          </cell>
          <cell r="C41" t="str">
            <v>ACERO P/PRETENS. Ø 7 MM</v>
          </cell>
          <cell r="D41" t="str">
            <v>tn</v>
          </cell>
          <cell r="E41">
            <v>24455.48257461008</v>
          </cell>
        </row>
        <row r="42">
          <cell r="B42" t="str">
            <v>ac.100</v>
          </cell>
          <cell r="C42" t="str">
            <v>HIERRO TORSIONADO DIAM. 20MM</v>
          </cell>
          <cell r="D42" t="str">
            <v>kg</v>
          </cell>
          <cell r="E42">
            <v>20.280815424431417</v>
          </cell>
        </row>
        <row r="43">
          <cell r="B43" t="str">
            <v>ac.101</v>
          </cell>
          <cell r="C43" t="str">
            <v>HIERRO TORSIONADO DE 14MM</v>
          </cell>
          <cell r="D43" t="str">
            <v>kg</v>
          </cell>
          <cell r="E43">
            <v>20.028811875184569</v>
          </cell>
        </row>
        <row r="44">
          <cell r="B44" t="str">
            <v>ac.102</v>
          </cell>
          <cell r="C44" t="str">
            <v>HIERRO LISO HERRERO DE 6 MM - 12 MTS</v>
          </cell>
          <cell r="D44" t="str">
            <v>barra</v>
          </cell>
          <cell r="E44">
            <v>62.012712263842985</v>
          </cell>
        </row>
        <row r="45">
          <cell r="B45" t="str">
            <v>ac.103</v>
          </cell>
          <cell r="C45" t="str">
            <v>HIERRO LISO HERRERO DE 8 MM - 12 MTS</v>
          </cell>
          <cell r="D45" t="str">
            <v>barra</v>
          </cell>
          <cell r="E45">
            <v>106.30048529983199</v>
          </cell>
        </row>
        <row r="46">
          <cell r="B46" t="str">
            <v>ac.104</v>
          </cell>
          <cell r="C46" t="str">
            <v>HIERRO LISO HERRERO DE 12 MM - 12 MTS</v>
          </cell>
          <cell r="D46" t="str">
            <v>barra</v>
          </cell>
          <cell r="E46">
            <v>238.39720771989121</v>
          </cell>
        </row>
        <row r="47">
          <cell r="B47" t="str">
            <v>ac.105</v>
          </cell>
          <cell r="C47" t="str">
            <v>HIERRO LISO HERRERO DE 16 MM - 12 MTS</v>
          </cell>
          <cell r="D47" t="str">
            <v>barra</v>
          </cell>
          <cell r="E47">
            <v>417.83318801955551</v>
          </cell>
        </row>
        <row r="48">
          <cell r="B48" t="str">
            <v>ac.106</v>
          </cell>
          <cell r="C48" t="str">
            <v>ELECTRODOS 3,25MM CONARCO PUNTA AZUL</v>
          </cell>
          <cell r="D48" t="str">
            <v>kg</v>
          </cell>
          <cell r="E48">
            <v>62.344488357721367</v>
          </cell>
        </row>
        <row r="49">
          <cell r="B49" t="str">
            <v>ac.107</v>
          </cell>
          <cell r="C49" t="str">
            <v>ELECTRODOS 3,25MM CONARCO PUNTA NARANJA</v>
          </cell>
          <cell r="D49" t="str">
            <v>kg</v>
          </cell>
          <cell r="E49">
            <v>92.999786717609382</v>
          </cell>
        </row>
        <row r="50">
          <cell r="B50" t="str">
            <v>ac.111</v>
          </cell>
          <cell r="C50" t="str">
            <v>GANCHO "J" P/CHAPA GALVANIZADA    DE 60MM</v>
          </cell>
          <cell r="D50" t="str">
            <v>u</v>
          </cell>
          <cell r="E50">
            <v>5.6512007807924283</v>
          </cell>
        </row>
        <row r="51">
          <cell r="B51" t="str">
            <v>ac.116</v>
          </cell>
          <cell r="C51" t="str">
            <v>CAÑO ESTRUCTURAL 25X25X1,6 X 6 M</v>
          </cell>
          <cell r="D51" t="str">
            <v>m</v>
          </cell>
          <cell r="E51">
            <v>29.351554492262931</v>
          </cell>
        </row>
        <row r="52">
          <cell r="B52" t="str">
            <v>ac.117</v>
          </cell>
          <cell r="C52" t="str">
            <v>CAÑO ESTRUCTURAL REDONDO 2"X1,2 X 6 M</v>
          </cell>
          <cell r="D52" t="str">
            <v>m</v>
          </cell>
          <cell r="E52">
            <v>37.648639481044938</v>
          </cell>
        </row>
        <row r="53">
          <cell r="B53" t="str">
            <v>ac.118</v>
          </cell>
          <cell r="C53" t="str">
            <v>CAÑO ESTRUCTURAL REDONDO 2 - 1/2"X1,6 X 6 M</v>
          </cell>
          <cell r="D53" t="str">
            <v>m</v>
          </cell>
          <cell r="E53">
            <v>60.323102006503817</v>
          </cell>
        </row>
        <row r="54">
          <cell r="B54" t="str">
            <v>ac.119</v>
          </cell>
          <cell r="C54" t="str">
            <v>HIERRO ANGULO 3/4 X 1/8 X 6M</v>
          </cell>
          <cell r="D54" t="str">
            <v>m</v>
          </cell>
          <cell r="E54">
            <v>20.532060108827068</v>
          </cell>
        </row>
        <row r="55">
          <cell r="B55" t="str">
            <v>ac.120</v>
          </cell>
          <cell r="C55" t="str">
            <v>HIERRO ANGULO 2 X 3/16 X 6M</v>
          </cell>
          <cell r="D55" t="str">
            <v>m</v>
          </cell>
          <cell r="E55">
            <v>69.966673214592959</v>
          </cell>
        </row>
        <row r="56">
          <cell r="B56" t="str">
            <v>ac.121</v>
          </cell>
          <cell r="C56" t="str">
            <v>HIERRO ANGULO 1-1/2 X 3/16 X 6M</v>
          </cell>
          <cell r="D56" t="str">
            <v>m</v>
          </cell>
          <cell r="E56">
            <v>52.546294092704152</v>
          </cell>
        </row>
        <row r="57">
          <cell r="B57" t="str">
            <v>ac.200</v>
          </cell>
          <cell r="C57" t="str">
            <v>TORNILLOS T1 X 100</v>
          </cell>
          <cell r="D57" t="str">
            <v>u</v>
          </cell>
          <cell r="E57">
            <v>80.779479213257801</v>
          </cell>
        </row>
        <row r="58">
          <cell r="B58" t="str">
            <v>ac.201</v>
          </cell>
          <cell r="C58" t="str">
            <v>TORNILLOS T2 X 100</v>
          </cell>
          <cell r="D58" t="str">
            <v>u</v>
          </cell>
          <cell r="E58">
            <v>58.705991672082732</v>
          </cell>
        </row>
        <row r="59">
          <cell r="B59" t="str">
            <v>ac.500</v>
          </cell>
          <cell r="C59" t="str">
            <v>MALLA SIMA Q - 55 25X25</v>
          </cell>
          <cell r="D59" t="str">
            <v>m2</v>
          </cell>
          <cell r="E59">
            <v>26.990030417227853</v>
          </cell>
        </row>
        <row r="60">
          <cell r="B60" t="str">
            <v>ad.001</v>
          </cell>
          <cell r="C60" t="str">
            <v>ANTISOL NORMALIZADO</v>
          </cell>
          <cell r="D60" t="str">
            <v>l</v>
          </cell>
          <cell r="E60">
            <v>24.739441852346673</v>
          </cell>
        </row>
        <row r="61">
          <cell r="B61" t="str">
            <v>ad.002</v>
          </cell>
          <cell r="C61" t="str">
            <v>ACELERANTE DE FRAGÜE</v>
          </cell>
          <cell r="D61" t="str">
            <v>l</v>
          </cell>
          <cell r="E61">
            <v>23.993533055803038</v>
          </cell>
        </row>
        <row r="62">
          <cell r="B62" t="str">
            <v>ai.002</v>
          </cell>
          <cell r="C62" t="str">
            <v>MEMBRANA S/ALUMINIO 4 MM ESPESOR</v>
          </cell>
          <cell r="D62" t="str">
            <v>m2</v>
          </cell>
          <cell r="E62">
            <v>72.762619205555865</v>
          </cell>
        </row>
        <row r="63">
          <cell r="B63" t="str">
            <v>ai.004</v>
          </cell>
          <cell r="C63" t="str">
            <v>HIDRÓFUGO CERECITA IGGAM</v>
          </cell>
          <cell r="D63" t="str">
            <v>l</v>
          </cell>
          <cell r="E63">
            <v>14.669026440920399</v>
          </cell>
        </row>
        <row r="64">
          <cell r="B64" t="str">
            <v>ai.005</v>
          </cell>
          <cell r="C64" t="str">
            <v>MEMBRANA B/TEJAS C/AISLAC. TÉRMICA TBA5</v>
          </cell>
          <cell r="D64" t="str">
            <v>m2</v>
          </cell>
          <cell r="E64">
            <v>72.182624284025778</v>
          </cell>
        </row>
        <row r="65">
          <cell r="B65" t="str">
            <v>ai.006</v>
          </cell>
          <cell r="C65" t="str">
            <v xml:space="preserve">MEMBRANA C/ALUMINIO 4MM - 10M </v>
          </cell>
          <cell r="D65" t="str">
            <v>m2</v>
          </cell>
          <cell r="E65">
            <v>69.618590157026787</v>
          </cell>
        </row>
        <row r="66">
          <cell r="B66" t="str">
            <v>ai.007</v>
          </cell>
          <cell r="C66" t="str">
            <v>ASFALTO PLÁSTICO P/JUNTAS DE PAVIMENTO</v>
          </cell>
          <cell r="D66" t="str">
            <v>kg</v>
          </cell>
          <cell r="E66">
            <v>33.617807155401721</v>
          </cell>
        </row>
        <row r="67">
          <cell r="B67" t="str">
            <v>ai.009</v>
          </cell>
          <cell r="C67" t="str">
            <v>PLÁSTICO 100 MICRONES</v>
          </cell>
          <cell r="D67" t="str">
            <v>m2</v>
          </cell>
          <cell r="E67">
            <v>3.0471758045523787</v>
          </cell>
        </row>
        <row r="68">
          <cell r="B68" t="str">
            <v>ai.010</v>
          </cell>
          <cell r="C68" t="str">
            <v>MASILLA</v>
          </cell>
          <cell r="D68" t="str">
            <v>kg</v>
          </cell>
          <cell r="E68">
            <v>10.319008206214503</v>
          </cell>
        </row>
        <row r="69">
          <cell r="B69" t="str">
            <v>ai.011</v>
          </cell>
          <cell r="C69" t="str">
            <v>MEMBRANA HDPE 60 ESP. 1,5 MM, LISA, CALIDAD GM13 (M2)</v>
          </cell>
          <cell r="D69" t="str">
            <v>m2</v>
          </cell>
          <cell r="E69">
            <v>68.796259193421065</v>
          </cell>
        </row>
        <row r="70">
          <cell r="B70" t="str">
            <v>ai.012</v>
          </cell>
          <cell r="C70" t="str">
            <v>PINTURA ASFÁLTICA BASE ACUOSA</v>
          </cell>
          <cell r="D70" t="str">
            <v>l</v>
          </cell>
          <cell r="E70">
            <v>15.068849788219984</v>
          </cell>
        </row>
        <row r="71">
          <cell r="B71" t="str">
            <v>ai.014</v>
          </cell>
          <cell r="C71" t="str">
            <v>POLIESTIRENO EXPANDIDO 20 MM</v>
          </cell>
          <cell r="D71" t="str">
            <v>m2</v>
          </cell>
          <cell r="E71">
            <v>61.45737116980326</v>
          </cell>
        </row>
        <row r="72">
          <cell r="B72" t="str">
            <v>ai.017</v>
          </cell>
          <cell r="C72" t="str">
            <v>MICROESFERA DE VIDRIO</v>
          </cell>
          <cell r="D72" t="str">
            <v>kg</v>
          </cell>
          <cell r="E72">
            <v>7.5954048161266581</v>
          </cell>
        </row>
        <row r="73">
          <cell r="B73" t="str">
            <v>ai.018</v>
          </cell>
          <cell r="C73" t="str">
            <v>POLIESTIRENO EXPANDIDO 10 MM</v>
          </cell>
          <cell r="D73" t="str">
            <v>m2</v>
          </cell>
          <cell r="E73">
            <v>35.756137687382981</v>
          </cell>
        </row>
        <row r="74">
          <cell r="B74" t="str">
            <v>ai.055</v>
          </cell>
          <cell r="C74" t="str">
            <v>LADRILLO TELGOPOR H=12CM, LARGO=1M, ANCHO=42CM</v>
          </cell>
          <cell r="D74" t="str">
            <v>u</v>
          </cell>
          <cell r="E74">
            <v>91.953269709043383</v>
          </cell>
        </row>
        <row r="75">
          <cell r="B75" t="str">
            <v>ar.001</v>
          </cell>
          <cell r="C75" t="str">
            <v>ARENA GRUESA</v>
          </cell>
          <cell r="D75" t="str">
            <v>m3</v>
          </cell>
          <cell r="E75">
            <v>294.46289159268707</v>
          </cell>
        </row>
        <row r="76">
          <cell r="B76" t="str">
            <v>ar.002</v>
          </cell>
          <cell r="C76" t="str">
            <v>MATERIAL DE SUBBASE TAMAÑO MÁX=2"- VIAL</v>
          </cell>
          <cell r="D76" t="str">
            <v>m3</v>
          </cell>
          <cell r="E76">
            <v>336.68152655834956</v>
          </cell>
        </row>
        <row r="77">
          <cell r="B77" t="str">
            <v>ar.003</v>
          </cell>
          <cell r="C77" t="str">
            <v>RIPIO ZARANDEADO 1/3</v>
          </cell>
          <cell r="D77" t="str">
            <v>m3</v>
          </cell>
          <cell r="E77">
            <v>269.53639048944939</v>
          </cell>
        </row>
        <row r="78">
          <cell r="B78" t="str">
            <v>ar.004</v>
          </cell>
          <cell r="C78" t="str">
            <v>RIPIOSA</v>
          </cell>
          <cell r="D78" t="str">
            <v>m3</v>
          </cell>
          <cell r="E78">
            <v>265.2273235794774</v>
          </cell>
        </row>
        <row r="79">
          <cell r="B79" t="str">
            <v>ar.005</v>
          </cell>
          <cell r="C79" t="str">
            <v>ENLAME</v>
          </cell>
          <cell r="D79" t="str">
            <v>m3</v>
          </cell>
          <cell r="E79">
            <v>262.11802795819023</v>
          </cell>
        </row>
        <row r="80">
          <cell r="B80" t="str">
            <v>ar.006</v>
          </cell>
          <cell r="C80" t="str">
            <v>ARENA MEDIANA</v>
          </cell>
          <cell r="D80" t="str">
            <v>m3</v>
          </cell>
          <cell r="E80">
            <v>288.68910940459597</v>
          </cell>
        </row>
        <row r="81">
          <cell r="B81" t="str">
            <v>ar.007</v>
          </cell>
          <cell r="C81" t="str">
            <v>ARIDO P/BASE MAX 1 1/2"- VIAL</v>
          </cell>
          <cell r="D81" t="str">
            <v>m3</v>
          </cell>
          <cell r="E81">
            <v>291.78345491213179</v>
          </cell>
        </row>
        <row r="82">
          <cell r="B82" t="str">
            <v>ar.008</v>
          </cell>
          <cell r="C82" t="str">
            <v>MATERIAL DE SUBBASE TAMAÑO MÁX=11/2"-VIAL</v>
          </cell>
          <cell r="D82" t="str">
            <v>m3</v>
          </cell>
          <cell r="E82">
            <v>248.99777080493689</v>
          </cell>
        </row>
        <row r="83">
          <cell r="B83" t="str">
            <v>ar.009</v>
          </cell>
          <cell r="C83" t="str">
            <v>RIPIO LAVADO 1/5"</v>
          </cell>
          <cell r="D83" t="str">
            <v>m3</v>
          </cell>
          <cell r="E83">
            <v>280.77702010583891</v>
          </cell>
        </row>
        <row r="84">
          <cell r="B84" t="str">
            <v>ar.010</v>
          </cell>
          <cell r="C84" t="str">
            <v>PIEDRA BOLA</v>
          </cell>
          <cell r="D84" t="str">
            <v>m3</v>
          </cell>
          <cell r="E84">
            <v>306.90160140268375</v>
          </cell>
        </row>
        <row r="85">
          <cell r="B85" t="str">
            <v>ar.012</v>
          </cell>
          <cell r="C85" t="str">
            <v>RIPIO LAVADO 1/2</v>
          </cell>
          <cell r="D85" t="str">
            <v>m3</v>
          </cell>
          <cell r="E85">
            <v>258.32690907958437</v>
          </cell>
        </row>
        <row r="86">
          <cell r="B86" t="str">
            <v>ar.013</v>
          </cell>
          <cell r="C86" t="str">
            <v>ARENA FINA</v>
          </cell>
          <cell r="D86" t="str">
            <v>m3</v>
          </cell>
          <cell r="E86">
            <v>286.02513020355838</v>
          </cell>
        </row>
        <row r="87">
          <cell r="B87" t="str">
            <v>az.001</v>
          </cell>
          <cell r="C87" t="str">
            <v>AZULEJO 15X15 BLANCO</v>
          </cell>
          <cell r="D87" t="str">
            <v>m2</v>
          </cell>
          <cell r="E87">
            <v>87.826141377584733</v>
          </cell>
        </row>
        <row r="88">
          <cell r="B88" t="str">
            <v>bl.002</v>
          </cell>
          <cell r="C88" t="str">
            <v>BLOQUE DE H° DE 19 X 19 X 39</v>
          </cell>
          <cell r="D88" t="str">
            <v>u</v>
          </cell>
          <cell r="E88">
            <v>22.80895476367489</v>
          </cell>
        </row>
        <row r="89">
          <cell r="B89" t="str">
            <v>bl.003</v>
          </cell>
          <cell r="C89" t="str">
            <v>VIGUETAS PRETENSADAS 3.90 M.</v>
          </cell>
          <cell r="D89" t="str">
            <v>m</v>
          </cell>
          <cell r="E89">
            <v>53.607733233655821</v>
          </cell>
        </row>
        <row r="90">
          <cell r="B90" t="str">
            <v>bl.004</v>
          </cell>
          <cell r="C90" t="str">
            <v>BLOQUE DE H° DE 15X20X40</v>
          </cell>
          <cell r="D90" t="str">
            <v>u</v>
          </cell>
          <cell r="E90">
            <v>15.236214317374339</v>
          </cell>
        </row>
        <row r="91">
          <cell r="B91" t="str">
            <v>bl.005</v>
          </cell>
          <cell r="C91" t="str">
            <v>VIGUETAS PRETENSADAS 3.80 M.</v>
          </cell>
          <cell r="D91" t="str">
            <v>m</v>
          </cell>
          <cell r="E91">
            <v>52.61410790061084</v>
          </cell>
        </row>
        <row r="92">
          <cell r="B92" t="str">
            <v>bl.006</v>
          </cell>
          <cell r="C92" t="str">
            <v>VIGUETAS PRETENSADAS 4.00 M.</v>
          </cell>
          <cell r="D92" t="str">
            <v>m</v>
          </cell>
          <cell r="E92">
            <v>59.997117544817435</v>
          </cell>
        </row>
        <row r="93">
          <cell r="B93" t="str">
            <v>ca.001</v>
          </cell>
          <cell r="C93" t="str">
            <v>PUERTA TABLERO 0.90 X 2.00 CEDRO</v>
          </cell>
          <cell r="D93" t="str">
            <v>u</v>
          </cell>
          <cell r="E93">
            <v>5106.4842039787127</v>
          </cell>
        </row>
        <row r="94">
          <cell r="B94" t="str">
            <v>ca.003</v>
          </cell>
          <cell r="C94" t="str">
            <v xml:space="preserve">CERRADURA DE SEGURIDAD </v>
          </cell>
          <cell r="D94" t="str">
            <v>u</v>
          </cell>
          <cell r="E94">
            <v>228.58868425370801</v>
          </cell>
        </row>
        <row r="95">
          <cell r="B95" t="str">
            <v>ca.008</v>
          </cell>
          <cell r="C95" t="str">
            <v>PUERTA PLACA 0,70 X 2,00 PINO C/MARCO METÁLICO</v>
          </cell>
          <cell r="D95" t="str">
            <v>u</v>
          </cell>
          <cell r="E95">
            <v>1226.7902038924192</v>
          </cell>
        </row>
        <row r="96">
          <cell r="B96" t="str">
            <v>ca.013</v>
          </cell>
          <cell r="C96" t="str">
            <v>VENTANA 2 H. ABRIR C/MCO.MET. 1,20X1,10 Y CELOSÍA METÁLICA BWG 20</v>
          </cell>
          <cell r="D96" t="str">
            <v>u</v>
          </cell>
          <cell r="E96">
            <v>4714.5758249161499</v>
          </cell>
        </row>
        <row r="97">
          <cell r="B97" t="str">
            <v>ca.013b</v>
          </cell>
          <cell r="C97" t="str">
            <v>VENTANA 2 H. ABRIR C/MCO.MET. 1,20X1,10</v>
          </cell>
          <cell r="D97" t="str">
            <v>u</v>
          </cell>
          <cell r="E97">
            <v>1625.7074253573385</v>
          </cell>
        </row>
        <row r="98">
          <cell r="B98" t="str">
            <v>ca.020</v>
          </cell>
          <cell r="C98" t="str">
            <v>VENTANA 2H DE ABRIR ALUM. NATURAL 1,2X1,2 C/CRISTAL FLOAT 4MM INCOLORO</v>
          </cell>
          <cell r="D98" t="str">
            <v>u</v>
          </cell>
          <cell r="E98">
            <v>4432.1090499040592</v>
          </cell>
        </row>
        <row r="99">
          <cell r="B99" t="str">
            <v>ca.030</v>
          </cell>
          <cell r="C99" t="str">
            <v>VENTANA 2H DE ABRIR ALUM. ANODIZ. 1,2X1,2 C/CRISTAL FLOAT 4MM INCOLORO</v>
          </cell>
          <cell r="D99" t="str">
            <v>u</v>
          </cell>
          <cell r="E99">
            <v>4432.1090499040592</v>
          </cell>
        </row>
        <row r="100">
          <cell r="B100" t="str">
            <v>ca.102</v>
          </cell>
          <cell r="C100" t="str">
            <v>VENTANA 2 H. ABRIR C/MCO.MET. 1,20X1,50 Y CELOSÍA METÁLICA BWG 20</v>
          </cell>
          <cell r="D100" t="str">
            <v>u</v>
          </cell>
          <cell r="E100">
            <v>4411.1785626233795</v>
          </cell>
        </row>
        <row r="101">
          <cell r="B101" t="str">
            <v>ca.103</v>
          </cell>
          <cell r="C101" t="str">
            <v>VENTANA 2 H. ABRIR C/MCO.MET. 1,20X1,10 Y CELOSÍA TABLILLA DE MADERA</v>
          </cell>
          <cell r="D101" t="str">
            <v>u</v>
          </cell>
          <cell r="E101">
            <v>4000.6233218834304</v>
          </cell>
        </row>
        <row r="102">
          <cell r="B102" t="str">
            <v>ca.104</v>
          </cell>
          <cell r="C102" t="str">
            <v>VENTANA 2 H. ABRIR C/MCO.MET. 1,20X1,50 Y CELOSÍA TABLILLA DE MADERA</v>
          </cell>
          <cell r="D102" t="str">
            <v>u</v>
          </cell>
          <cell r="E102">
            <v>4722.9906328711422</v>
          </cell>
        </row>
        <row r="103">
          <cell r="B103" t="str">
            <v>ca.107</v>
          </cell>
          <cell r="C103" t="str">
            <v>VENTANA 0.60X0.80 PAÑO FIJO INF. Y AEREADOR ALUM 3 ALETAS C/REJA C.EST</v>
          </cell>
          <cell r="D103" t="str">
            <v>u</v>
          </cell>
          <cell r="E103">
            <v>869.89907196987019</v>
          </cell>
        </row>
        <row r="104">
          <cell r="B104" t="str">
            <v>ca.108</v>
          </cell>
          <cell r="C104" t="str">
            <v>VENTILUZ 1.116X0.30 C/DOS AEREADORES ALUM. DE 5 ALETAS C/REJA C.EST.</v>
          </cell>
          <cell r="D104" t="str">
            <v>u</v>
          </cell>
          <cell r="E104">
            <v>1053.5973988439305</v>
          </cell>
        </row>
        <row r="105">
          <cell r="B105" t="str">
            <v>ca.109</v>
          </cell>
          <cell r="C105" t="str">
            <v>P1 ALT. PUERTA DE 0.90X2.05 MARCO N°18 P/75MM HOJA BASTIDOR</v>
          </cell>
          <cell r="D105" t="str">
            <v>u</v>
          </cell>
          <cell r="E105">
            <v>3038.95051316031</v>
          </cell>
        </row>
        <row r="106">
          <cell r="B106" t="str">
            <v>ca.110</v>
          </cell>
          <cell r="C106" t="str">
            <v>P1 MARCO 0.90X2.05 N° 18 P/75MM</v>
          </cell>
          <cell r="D106" t="str">
            <v>u</v>
          </cell>
          <cell r="E106">
            <v>516.06182725931944</v>
          </cell>
        </row>
        <row r="107">
          <cell r="B107" t="str">
            <v>ca.111</v>
          </cell>
          <cell r="C107" t="str">
            <v>P2 MARCO 0.80X2.05 N° 18 P/75MM</v>
          </cell>
          <cell r="D107" t="str">
            <v>u</v>
          </cell>
          <cell r="E107">
            <v>510.54868154158208</v>
          </cell>
        </row>
        <row r="108">
          <cell r="B108" t="str">
            <v>ca.112</v>
          </cell>
          <cell r="C108" t="str">
            <v>P3 MARCO 0.70X2.05 N° 18 P/75MM</v>
          </cell>
          <cell r="D108" t="str">
            <v>u</v>
          </cell>
          <cell r="E108">
            <v>501.11410294703302</v>
          </cell>
        </row>
        <row r="109">
          <cell r="B109" t="str">
            <v>ca.113</v>
          </cell>
          <cell r="C109" t="str">
            <v>P4 MARCO 0.90X2.05 N° 18 P/65MM HOJA C/BASTONADO INF. Y P.FIJO C/R</v>
          </cell>
          <cell r="D109" t="str">
            <v>u</v>
          </cell>
          <cell r="E109">
            <v>2301.2728561578633</v>
          </cell>
        </row>
        <row r="110">
          <cell r="B110" t="str">
            <v>ca.114</v>
          </cell>
          <cell r="C110" t="str">
            <v>PUERTA BLINDEX DE 10MM DE 93X215 INCOLORA,TEMPLADA CON HERRAJES</v>
          </cell>
          <cell r="D110" t="str">
            <v>u</v>
          </cell>
          <cell r="E110">
            <v>7317.5209373880452</v>
          </cell>
        </row>
        <row r="111">
          <cell r="B111" t="str">
            <v>ch.002</v>
          </cell>
          <cell r="C111" t="str">
            <v>CHAPA FºCº ACANALADA DE 6 MM, DE 1.10M.X 2.44M.</v>
          </cell>
          <cell r="D111" t="str">
            <v>u</v>
          </cell>
          <cell r="E111">
            <v>411.3349855134723</v>
          </cell>
        </row>
        <row r="112">
          <cell r="B112" t="str">
            <v>ch.004</v>
          </cell>
          <cell r="C112" t="str">
            <v>CHAPA DE HIERRO N°16 DD DE 1 X 2 M.</v>
          </cell>
          <cell r="D112" t="str">
            <v>kg</v>
          </cell>
          <cell r="E112">
            <v>21.799516257636625</v>
          </cell>
        </row>
        <row r="113">
          <cell r="B113" t="str">
            <v>ch.006</v>
          </cell>
          <cell r="C113" t="str">
            <v>CHAPA H°G° N°27, 3.05 X 1.10 M.</v>
          </cell>
          <cell r="D113" t="str">
            <v>u</v>
          </cell>
          <cell r="E113">
            <v>319.1093849327151</v>
          </cell>
        </row>
        <row r="114">
          <cell r="B114" t="str">
            <v>ch.010</v>
          </cell>
          <cell r="C114" t="str">
            <v>CHAPA DE HIERRO N°18 DD DE 1 X 2 M.</v>
          </cell>
          <cell r="D114" t="str">
            <v>kg</v>
          </cell>
          <cell r="E114">
            <v>21.681855229505366</v>
          </cell>
        </row>
        <row r="115">
          <cell r="B115" t="str">
            <v>ch.011</v>
          </cell>
          <cell r="C115" t="str">
            <v>CAÑO ESTRUCTURAL REDONDO 3" X 1,6 X 6MT.</v>
          </cell>
          <cell r="D115" t="str">
            <v>m</v>
          </cell>
          <cell r="E115">
            <v>73.042533939006972</v>
          </cell>
        </row>
        <row r="116">
          <cell r="B116" t="str">
            <v>ch.012</v>
          </cell>
          <cell r="C116" t="str">
            <v>CAÑO ESTRUCTURAL 40X80X1,6X 6 M</v>
          </cell>
          <cell r="D116" t="str">
            <v>u</v>
          </cell>
          <cell r="E116">
            <v>447.86241880893914</v>
          </cell>
        </row>
        <row r="117">
          <cell r="B117" t="str">
            <v>ch.013</v>
          </cell>
          <cell r="C117" t="str">
            <v>CAÑO ESTRUCTURAL 30X40X1,2X 6 M</v>
          </cell>
          <cell r="D117" t="str">
            <v>u</v>
          </cell>
          <cell r="E117">
            <v>196.03800541856708</v>
          </cell>
        </row>
        <row r="118">
          <cell r="B118" t="str">
            <v>ch.020</v>
          </cell>
          <cell r="C118" t="str">
            <v>PERFIL CHAPA GALV. SOLERA DE 35 MM X 2,60 M (PARA CIELORRASO)</v>
          </cell>
          <cell r="D118" t="str">
            <v>u</v>
          </cell>
          <cell r="E118">
            <v>50.222599864300534</v>
          </cell>
        </row>
        <row r="119">
          <cell r="B119" t="str">
            <v>ch.021</v>
          </cell>
          <cell r="C119" t="str">
            <v>PERFIL CHAPA GALV. SOLERA DE 70 MM X 2,60 M (PARA PARED)</v>
          </cell>
          <cell r="D119" t="str">
            <v>u</v>
          </cell>
          <cell r="E119">
            <v>68.399771853197478</v>
          </cell>
        </row>
        <row r="120">
          <cell r="B120" t="str">
            <v>ch.030</v>
          </cell>
          <cell r="C120" t="str">
            <v>CHAPA LISA GALVANIZADA Nº 24 DE 1,22X2,44</v>
          </cell>
          <cell r="D120" t="str">
            <v>u</v>
          </cell>
          <cell r="E120">
            <v>338.91953825823003</v>
          </cell>
        </row>
        <row r="121">
          <cell r="B121" t="str">
            <v>ch.031</v>
          </cell>
          <cell r="C121" t="str">
            <v>CHAPA LISA GALVANIZADA Nº 27 DE 1,22X2,45</v>
          </cell>
          <cell r="D121" t="str">
            <v>u</v>
          </cell>
          <cell r="E121">
            <v>288.77853362528691</v>
          </cell>
        </row>
        <row r="122">
          <cell r="B122" t="str">
            <v>ch.032</v>
          </cell>
          <cell r="C122" t="str">
            <v>CHAPA GALVANIZADA Nº 27 X 1,10</v>
          </cell>
          <cell r="D122" t="str">
            <v>pie</v>
          </cell>
          <cell r="E122">
            <v>30.962730781021254</v>
          </cell>
        </row>
        <row r="123">
          <cell r="B123" t="str">
            <v>ch.033</v>
          </cell>
          <cell r="C123" t="str">
            <v>CHAPA DE HIERRO N°28 DD DE 1 X 2 M.</v>
          </cell>
          <cell r="D123" t="str">
            <v>u</v>
          </cell>
          <cell r="E123">
            <v>168.6287518255179</v>
          </cell>
        </row>
        <row r="124">
          <cell r="B124" t="str">
            <v>ch.035</v>
          </cell>
          <cell r="C124" t="str">
            <v>CHAPA DECORADA  Nº  20      2  X 1M</v>
          </cell>
          <cell r="D124" t="str">
            <v>u</v>
          </cell>
          <cell r="E124">
            <v>791.21329845667333</v>
          </cell>
        </row>
        <row r="125">
          <cell r="B125" t="str">
            <v>ch.036</v>
          </cell>
          <cell r="C125" t="str">
            <v>CHAPA Nº  27 DE 8 PIE X 1,10 M</v>
          </cell>
          <cell r="D125" t="str">
            <v>u</v>
          </cell>
          <cell r="E125">
            <v>292.56454438996161</v>
          </cell>
        </row>
        <row r="126">
          <cell r="B126" t="str">
            <v>ch.037</v>
          </cell>
          <cell r="C126" t="str">
            <v>CHAPA Nº  27 DE 25 PIE X 1,10 M</v>
          </cell>
          <cell r="D126" t="str">
            <v>u</v>
          </cell>
          <cell r="E126">
            <v>879.86073822371895</v>
          </cell>
        </row>
        <row r="127">
          <cell r="B127" t="str">
            <v>ch.038</v>
          </cell>
          <cell r="C127" t="str">
            <v>CHAPA Nº  27 DE 15 PIE X 1,10 M</v>
          </cell>
          <cell r="D127" t="str">
            <v>u</v>
          </cell>
          <cell r="E127">
            <v>522.25675150712698</v>
          </cell>
        </row>
        <row r="128">
          <cell r="B128" t="str">
            <v>ch.039</v>
          </cell>
          <cell r="C128" t="str">
            <v>CHAPA Nº  27 DE 14 PIE X 1,10 M</v>
          </cell>
          <cell r="D128" t="str">
            <v>u</v>
          </cell>
          <cell r="E128">
            <v>458.25766355462741</v>
          </cell>
        </row>
        <row r="129">
          <cell r="B129" t="str">
            <v>ch.040</v>
          </cell>
          <cell r="C129" t="str">
            <v>CHAPA GALVANIZADA Nº 24 X 1,10</v>
          </cell>
          <cell r="D129" t="str">
            <v>pie</v>
          </cell>
          <cell r="E129">
            <v>39.203312998741922</v>
          </cell>
        </row>
        <row r="130">
          <cell r="B130" t="str">
            <v>el.010</v>
          </cell>
          <cell r="C130" t="str">
            <v>PILAR DE LUZ SIMPLE COMPLETO</v>
          </cell>
          <cell r="D130" t="str">
            <v>u</v>
          </cell>
          <cell r="E130">
            <v>1418.0094835200005</v>
          </cell>
        </row>
        <row r="131">
          <cell r="B131" t="str">
            <v>el.011</v>
          </cell>
          <cell r="C131" t="str">
            <v>PILAR Hº PREMOL. DE LUZ SIMPLE P/MED. TRIFAS.</v>
          </cell>
          <cell r="D131" t="str">
            <v>u</v>
          </cell>
          <cell r="E131">
            <v>1928.8063229400002</v>
          </cell>
        </row>
        <row r="132">
          <cell r="B132" t="str">
            <v>el.020</v>
          </cell>
          <cell r="C132" t="str">
            <v>CAJA MEDIDOR 220V POLICARBONATO EDESA</v>
          </cell>
          <cell r="D132" t="str">
            <v>u</v>
          </cell>
          <cell r="E132">
            <v>201.4706120710876</v>
          </cell>
        </row>
        <row r="133">
          <cell r="B133" t="str">
            <v>el.021</v>
          </cell>
          <cell r="C133" t="str">
            <v>CAJA MEDIDOR 380 V POLICARBONATO EDESA</v>
          </cell>
          <cell r="D133" t="str">
            <v>u</v>
          </cell>
          <cell r="E133">
            <v>384.62290368108609</v>
          </cell>
        </row>
        <row r="134">
          <cell r="B134" t="str">
            <v>el.022</v>
          </cell>
          <cell r="C134" t="str">
            <v>CABLE COBRE DESNUDO 7 X 0,85 MM2</v>
          </cell>
          <cell r="D134" t="str">
            <v>m</v>
          </cell>
          <cell r="E134">
            <v>15.210704833379721</v>
          </cell>
        </row>
        <row r="135">
          <cell r="B135" t="str">
            <v>el.023</v>
          </cell>
          <cell r="C135" t="str">
            <v>CABLE COBRE AISLADO 1 X 2.5 MM2.</v>
          </cell>
          <cell r="D135" t="str">
            <v>m</v>
          </cell>
          <cell r="E135">
            <v>7.37624104013479</v>
          </cell>
        </row>
        <row r="136">
          <cell r="B136" t="str">
            <v>el.024</v>
          </cell>
          <cell r="C136" t="str">
            <v xml:space="preserve">CABLE 2*4 SUBTERRANEO           </v>
          </cell>
          <cell r="D136" t="str">
            <v>m</v>
          </cell>
          <cell r="E136">
            <v>35.353704807606661</v>
          </cell>
        </row>
        <row r="137">
          <cell r="B137" t="str">
            <v>el.025</v>
          </cell>
          <cell r="C137" t="str">
            <v>CABLE SUBTERRANEO 3X6 MM2</v>
          </cell>
          <cell r="D137" t="str">
            <v>m</v>
          </cell>
          <cell r="E137">
            <v>74.436007968074335</v>
          </cell>
        </row>
        <row r="138">
          <cell r="B138" t="str">
            <v>el.026</v>
          </cell>
          <cell r="C138" t="str">
            <v>CABLE COBRE DESNUDO 1 X 6 MM2</v>
          </cell>
          <cell r="D138" t="str">
            <v>m</v>
          </cell>
          <cell r="E138">
            <v>22.717987049293804</v>
          </cell>
        </row>
        <row r="139">
          <cell r="B139" t="str">
            <v>el.027</v>
          </cell>
          <cell r="C139" t="str">
            <v>CABLE COBRE AISLADO 1 X 1,5 MM2</v>
          </cell>
          <cell r="D139" t="str">
            <v>m</v>
          </cell>
          <cell r="E139">
            <v>4.5314929711596568</v>
          </cell>
        </row>
        <row r="140">
          <cell r="B140" t="str">
            <v>el.057</v>
          </cell>
          <cell r="C140" t="str">
            <v>CAJA OCTOGONAL CHICA CH.20</v>
          </cell>
          <cell r="D140" t="str">
            <v>u</v>
          </cell>
          <cell r="E140">
            <v>10.420689123436002</v>
          </cell>
        </row>
        <row r="141">
          <cell r="B141" t="str">
            <v>el.058</v>
          </cell>
          <cell r="C141" t="str">
            <v>CONECTOR HIERRO 3/4"</v>
          </cell>
          <cell r="D141" t="str">
            <v>u</v>
          </cell>
          <cell r="E141">
            <v>4.9909861459394715</v>
          </cell>
        </row>
        <row r="142">
          <cell r="B142" t="str">
            <v>el.059</v>
          </cell>
          <cell r="C142" t="str">
            <v>CAJA OCTOGONAL GRANDE CH.20</v>
          </cell>
          <cell r="D142" t="str">
            <v>u</v>
          </cell>
          <cell r="E142">
            <v>18.39378395011968</v>
          </cell>
        </row>
        <row r="143">
          <cell r="B143" t="str">
            <v>el.060</v>
          </cell>
          <cell r="C143" t="str">
            <v>CAJA RECTANGULAR 10 X 5 X 4.5</v>
          </cell>
          <cell r="D143" t="str">
            <v>u</v>
          </cell>
          <cell r="E143">
            <v>12.176267759903912</v>
          </cell>
        </row>
        <row r="144">
          <cell r="B144" t="str">
            <v>el.061</v>
          </cell>
          <cell r="C144" t="str">
            <v>CAJA EMB TUBELECTRIC DIN 4 BIP (TABLERO P/4 TERMICAS)</v>
          </cell>
          <cell r="D144" t="str">
            <v>u</v>
          </cell>
          <cell r="E144">
            <v>106.42960243304736</v>
          </cell>
        </row>
        <row r="145">
          <cell r="B145" t="str">
            <v>el.062</v>
          </cell>
          <cell r="C145" t="str">
            <v>CAJA EMB TUBELECTRIC DIN 6 BIP (TABLERO P/6 TERMICAS)</v>
          </cell>
          <cell r="D145" t="str">
            <v>u</v>
          </cell>
          <cell r="E145">
            <v>156.9137129639941</v>
          </cell>
        </row>
        <row r="146">
          <cell r="B146" t="str">
            <v>el.071</v>
          </cell>
          <cell r="C146" t="str">
            <v>CAÑO LIVIANO HIERRO 5/8" X 3 M</v>
          </cell>
          <cell r="D146" t="str">
            <v>u</v>
          </cell>
          <cell r="E146">
            <v>47.920597852059686</v>
          </cell>
        </row>
        <row r="147">
          <cell r="B147" t="str">
            <v>el.072</v>
          </cell>
          <cell r="C147" t="str">
            <v>CAÑO SEMIPESADO 5/8" X 3 M.</v>
          </cell>
          <cell r="D147" t="str">
            <v>u</v>
          </cell>
          <cell r="E147">
            <v>72.832002007762028</v>
          </cell>
        </row>
        <row r="148">
          <cell r="B148" t="str">
            <v>el.073</v>
          </cell>
          <cell r="C148" t="str">
            <v>CAÑO SEMIPESADO 3/4" X 3 M.</v>
          </cell>
          <cell r="D148" t="str">
            <v>u</v>
          </cell>
          <cell r="E148">
            <v>90.507928263990635</v>
          </cell>
        </row>
        <row r="149">
          <cell r="B149" t="str">
            <v>el.075</v>
          </cell>
          <cell r="C149" t="str">
            <v>CURVA CHAPA ELECTRICIDAD 3/4"</v>
          </cell>
          <cell r="D149" t="str">
            <v>u</v>
          </cell>
          <cell r="E149">
            <v>12.049867365613059</v>
          </cell>
        </row>
        <row r="150">
          <cell r="B150" t="str">
            <v>el.076</v>
          </cell>
          <cell r="C150" t="str">
            <v>CURVA CHAPA ELECTRICIDAD 5/8"</v>
          </cell>
          <cell r="D150" t="str">
            <v>u</v>
          </cell>
          <cell r="E150">
            <v>8.7918066454055417</v>
          </cell>
        </row>
        <row r="151">
          <cell r="B151" t="str">
            <v>el.080</v>
          </cell>
          <cell r="C151" t="str">
            <v>CAÑO CORRUGADO REFORZ. PLASTICO 3/4"</v>
          </cell>
          <cell r="D151" t="str">
            <v>m</v>
          </cell>
          <cell r="E151">
            <v>4.0349450514497267</v>
          </cell>
        </row>
        <row r="152">
          <cell r="B152" t="str">
            <v>el.082</v>
          </cell>
          <cell r="C152" t="str">
            <v>CAÑO PVC TIPO TUBELECTRIC 25 MM</v>
          </cell>
          <cell r="D152" t="str">
            <v>m</v>
          </cell>
          <cell r="E152">
            <v>20.353333333333335</v>
          </cell>
        </row>
        <row r="153">
          <cell r="B153" t="str">
            <v>el.084</v>
          </cell>
          <cell r="C153" t="str">
            <v>CURVA PVC TIPO TUBELECTRIC 25 MM</v>
          </cell>
          <cell r="D153" t="str">
            <v>u</v>
          </cell>
          <cell r="E153">
            <v>12.13</v>
          </cell>
        </row>
        <row r="154">
          <cell r="B154" t="str">
            <v>el.086</v>
          </cell>
          <cell r="C154" t="str">
            <v>CONECTOR PVC TIPO TUBELECTRIC 25 MM</v>
          </cell>
          <cell r="D154" t="str">
            <v>u</v>
          </cell>
          <cell r="E154">
            <v>8.77</v>
          </cell>
        </row>
        <row r="155">
          <cell r="B155" t="str">
            <v>el.088</v>
          </cell>
          <cell r="C155" t="str">
            <v>UNIÓN PVC TIPO TUBELECTRIC 25 MM</v>
          </cell>
          <cell r="D155" t="str">
            <v>u</v>
          </cell>
          <cell r="E155">
            <v>4.55</v>
          </cell>
        </row>
        <row r="156">
          <cell r="B156" t="str">
            <v>el.100</v>
          </cell>
          <cell r="C156" t="str">
            <v>INTERRUPTOR TERMOMAGNÉTICO DIN 1X10 A</v>
          </cell>
          <cell r="D156" t="str">
            <v>u</v>
          </cell>
          <cell r="E156">
            <v>83.561876657266453</v>
          </cell>
        </row>
        <row r="157">
          <cell r="B157" t="str">
            <v>el.101</v>
          </cell>
          <cell r="C157" t="str">
            <v>INTERRUPTOR TERMOMAGNÉTICO DIN 2X25 A</v>
          </cell>
          <cell r="D157" t="str">
            <v>u</v>
          </cell>
          <cell r="E157">
            <v>146.24644691316317</v>
          </cell>
        </row>
        <row r="158">
          <cell r="B158" t="str">
            <v>el.102</v>
          </cell>
          <cell r="C158" t="str">
            <v>INTERRUPTOR DIFERENCIAL SICA BIPOLAR 25 AMP.</v>
          </cell>
          <cell r="D158" t="str">
            <v>u</v>
          </cell>
          <cell r="E158">
            <v>643.11173117552744</v>
          </cell>
        </row>
        <row r="159">
          <cell r="B159" t="str">
            <v>el.103</v>
          </cell>
          <cell r="C159" t="str">
            <v>INTERRUPTOR TERMOMAGNETICO DIN 3X25 A</v>
          </cell>
          <cell r="D159" t="str">
            <v>u</v>
          </cell>
          <cell r="E159">
            <v>226.64667552669164</v>
          </cell>
        </row>
        <row r="160">
          <cell r="B160" t="str">
            <v>el.104</v>
          </cell>
          <cell r="C160" t="str">
            <v>INTERRUPTOR DIFERENCIAL SICA BIPOLAR 40 A</v>
          </cell>
          <cell r="D160" t="str">
            <v>u</v>
          </cell>
          <cell r="E160">
            <v>696.74936145735728</v>
          </cell>
        </row>
        <row r="161">
          <cell r="B161" t="str">
            <v>el.105</v>
          </cell>
          <cell r="C161" t="str">
            <v>INTERRUPTOR DIFERENCIAL TETRAPOLAR 40 AMP.</v>
          </cell>
          <cell r="D161" t="str">
            <v>u</v>
          </cell>
          <cell r="E161">
            <v>1424.5077477705568</v>
          </cell>
        </row>
        <row r="162">
          <cell r="B162" t="str">
            <v>el.107</v>
          </cell>
          <cell r="C162" t="str">
            <v>LLAVE EMBUTIR 1 PUNTO</v>
          </cell>
          <cell r="D162" t="str">
            <v>u</v>
          </cell>
          <cell r="E162">
            <v>41.197484792172759</v>
          </cell>
        </row>
        <row r="163">
          <cell r="B163" t="str">
            <v>el.108</v>
          </cell>
          <cell r="C163" t="str">
            <v>LLAVE 1 PUNTO Y TOMA 10 A</v>
          </cell>
          <cell r="D163" t="str">
            <v>u</v>
          </cell>
          <cell r="E163">
            <v>46.432798795862595</v>
          </cell>
        </row>
        <row r="164">
          <cell r="B164" t="str">
            <v>el.109</v>
          </cell>
          <cell r="C164" t="str">
            <v>TOMACORRIENTE EMBUTIR C/T.T.</v>
          </cell>
          <cell r="D164" t="str">
            <v>u</v>
          </cell>
          <cell r="E164">
            <v>42.865142672725753</v>
          </cell>
        </row>
        <row r="165">
          <cell r="B165" t="str">
            <v>el.110</v>
          </cell>
          <cell r="C165" t="str">
            <v>GABINETE ESTANCO PVC P/8 TERMICAS</v>
          </cell>
          <cell r="D165" t="str">
            <v>u</v>
          </cell>
          <cell r="E165">
            <v>991.02435621514212</v>
          </cell>
        </row>
        <row r="166">
          <cell r="B166" t="str">
            <v>el.111</v>
          </cell>
          <cell r="C166" t="str">
            <v>GABINETE ESTANCO PVC P/16 TERMICAS</v>
          </cell>
          <cell r="D166" t="str">
            <v>u</v>
          </cell>
          <cell r="E166">
            <v>1114.3932499211542</v>
          </cell>
        </row>
        <row r="167">
          <cell r="B167" t="str">
            <v>el.112</v>
          </cell>
          <cell r="C167" t="str">
            <v>ZUMBADOR EMBUTIR 10X10</v>
          </cell>
          <cell r="D167" t="str">
            <v>u</v>
          </cell>
          <cell r="E167">
            <v>226.7100560965921</v>
          </cell>
        </row>
        <row r="168">
          <cell r="B168" t="str">
            <v>el.113</v>
          </cell>
          <cell r="C168" t="str">
            <v>TORTUGA FUNDICION REDONDA GRANDE</v>
          </cell>
          <cell r="D168" t="str">
            <v>u</v>
          </cell>
          <cell r="E168">
            <v>483.07845155636517</v>
          </cell>
        </row>
        <row r="169">
          <cell r="B169" t="str">
            <v>el.114</v>
          </cell>
          <cell r="C169" t="str">
            <v>TORTUGA FUNDICION CHICA REDONDA</v>
          </cell>
          <cell r="D169" t="str">
            <v>u</v>
          </cell>
          <cell r="E169">
            <v>429.80303366117886</v>
          </cell>
        </row>
        <row r="170">
          <cell r="B170" t="str">
            <v>el.115</v>
          </cell>
          <cell r="C170" t="str">
            <v>TORTUGA PVC REDONDA C/REJILLA</v>
          </cell>
          <cell r="D170" t="str">
            <v>u</v>
          </cell>
          <cell r="E170">
            <v>69.918546451079465</v>
          </cell>
        </row>
        <row r="171">
          <cell r="B171" t="str">
            <v>el.149</v>
          </cell>
          <cell r="C171" t="str">
            <v>GABINETE COMPLETO P/ 12 MEDIDORES</v>
          </cell>
          <cell r="D171" t="str">
            <v>u</v>
          </cell>
          <cell r="E171">
            <v>26540.441442730968</v>
          </cell>
        </row>
        <row r="172">
          <cell r="B172" t="str">
            <v>el.150</v>
          </cell>
          <cell r="C172" t="str">
            <v>CINTA AISLADORA PVC X 20 M</v>
          </cell>
          <cell r="D172" t="str">
            <v>u</v>
          </cell>
          <cell r="E172">
            <v>26.301251556568854</v>
          </cell>
        </row>
        <row r="173">
          <cell r="B173" t="str">
            <v>el.151</v>
          </cell>
          <cell r="C173" t="str">
            <v>JABALINA SIMPLE 5/8*1000 FACBSA (R.D)</v>
          </cell>
          <cell r="D173" t="str">
            <v>u</v>
          </cell>
          <cell r="E173">
            <v>166.41174731198521</v>
          </cell>
        </row>
        <row r="174">
          <cell r="B174" t="str">
            <v>el.152</v>
          </cell>
          <cell r="C174" t="str">
            <v>CAÑO BAJADA MONOF.2BOCA 1.1/4*3 COMPLETO GALVANIZ. PESADO</v>
          </cell>
          <cell r="D174" t="str">
            <v>u</v>
          </cell>
          <cell r="E174">
            <v>419.50384782138121</v>
          </cell>
        </row>
        <row r="175">
          <cell r="B175" t="str">
            <v>el.159</v>
          </cell>
          <cell r="C175" t="str">
            <v>FLORON PLAST REDO BCO.</v>
          </cell>
          <cell r="D175" t="str">
            <v>u</v>
          </cell>
          <cell r="E175">
            <v>8.0985221434088324</v>
          </cell>
        </row>
        <row r="176">
          <cell r="B176" t="str">
            <v>el.160</v>
          </cell>
          <cell r="C176" t="str">
            <v>ARTEFACTO FLUORESCENTE 2X40 W COMPLETO</v>
          </cell>
          <cell r="D176" t="str">
            <v>u</v>
          </cell>
          <cell r="E176">
            <v>432.01220872612936</v>
          </cell>
        </row>
        <row r="177">
          <cell r="B177" t="str">
            <v>el.160a</v>
          </cell>
          <cell r="C177" t="str">
            <v>MODULO PULSADOR UNIP.C/CAMP.RODA BCO</v>
          </cell>
          <cell r="D177" t="str">
            <v>u</v>
          </cell>
          <cell r="E177">
            <v>21.65830345147738</v>
          </cell>
        </row>
        <row r="178">
          <cell r="B178" t="str">
            <v>el.161</v>
          </cell>
          <cell r="C178" t="str">
            <v>LLAVE 1 PTO.EXT.LUMIN.MIG.1787 PLASNAVI</v>
          </cell>
          <cell r="D178" t="str">
            <v>u</v>
          </cell>
          <cell r="E178">
            <v>20.469209060238935</v>
          </cell>
        </row>
        <row r="179">
          <cell r="B179" t="str">
            <v>el.162</v>
          </cell>
          <cell r="C179" t="str">
            <v>LLAVE 2 PTOS.EXT.LUMIN.MIG.1788 PLASNAVI</v>
          </cell>
          <cell r="D179" t="str">
            <v>u</v>
          </cell>
          <cell r="E179">
            <v>35.429156923658709</v>
          </cell>
        </row>
        <row r="180">
          <cell r="B180" t="str">
            <v>el.164</v>
          </cell>
          <cell r="C180" t="str">
            <v>ROSETA DE MADERA REDONDA 10 CM</v>
          </cell>
          <cell r="D180" t="str">
            <v>u</v>
          </cell>
          <cell r="E180">
            <v>3.5963956588218453</v>
          </cell>
        </row>
        <row r="181">
          <cell r="B181" t="str">
            <v>el.165</v>
          </cell>
          <cell r="C181" t="str">
            <v xml:space="preserve">PORTALAMPARA BAK.3 PZ.NEGRO 515 </v>
          </cell>
          <cell r="D181" t="str">
            <v>u</v>
          </cell>
          <cell r="E181">
            <v>17.509916527825609</v>
          </cell>
        </row>
        <row r="182">
          <cell r="B182" t="str">
            <v>el.166</v>
          </cell>
          <cell r="C182" t="str">
            <v>RECEPTACULO CURVO NEG BAK.584</v>
          </cell>
          <cell r="D182" t="str">
            <v>u</v>
          </cell>
          <cell r="E182">
            <v>16.549079814473941</v>
          </cell>
        </row>
        <row r="183">
          <cell r="B183" t="str">
            <v>el.168</v>
          </cell>
          <cell r="C183" t="str">
            <v>CONECTORES HIERRO DE 5/8"</v>
          </cell>
          <cell r="D183" t="str">
            <v>u</v>
          </cell>
          <cell r="E183">
            <v>4.1628397507128385</v>
          </cell>
        </row>
        <row r="184">
          <cell r="B184" t="str">
            <v>el.169</v>
          </cell>
          <cell r="C184" t="str">
            <v>CONECTORES HIERRO DE 3/4"</v>
          </cell>
          <cell r="D184" t="str">
            <v>u</v>
          </cell>
          <cell r="E184">
            <v>4.6617388822218269</v>
          </cell>
        </row>
        <row r="185">
          <cell r="B185" t="str">
            <v>el.170</v>
          </cell>
          <cell r="C185" t="str">
            <v>CAJA CUADRADAS 10*10 N°20</v>
          </cell>
          <cell r="D185" t="str">
            <v>u</v>
          </cell>
          <cell r="E185">
            <v>22.073656332531584</v>
          </cell>
        </row>
        <row r="186">
          <cell r="B186" t="str">
            <v>el.172</v>
          </cell>
          <cell r="C186" t="str">
            <v>CAJA RECTANGULAR CH.20</v>
          </cell>
          <cell r="D186" t="str">
            <v>u</v>
          </cell>
          <cell r="E186">
            <v>11.392028400150656</v>
          </cell>
        </row>
        <row r="187">
          <cell r="B187" t="str">
            <v>el.173</v>
          </cell>
          <cell r="C187" t="str">
            <v>TUBO FLUORESCENTE 40 W</v>
          </cell>
          <cell r="D187" t="str">
            <v>u</v>
          </cell>
          <cell r="E187">
            <v>41.377166206724418</v>
          </cell>
        </row>
        <row r="188">
          <cell r="B188" t="str">
            <v>eq.001</v>
          </cell>
          <cell r="C188" t="str">
            <v>FORD CARGO 1317 (A PARTIR DE 03/06)</v>
          </cell>
          <cell r="D188" t="str">
            <v>u</v>
          </cell>
          <cell r="E188">
            <v>1182617.0349037433</v>
          </cell>
        </row>
        <row r="189">
          <cell r="B189" t="str">
            <v>eq.002</v>
          </cell>
          <cell r="C189" t="str">
            <v>EQUIPO VOLQUETE 6 M3 (A PARTIR DE 03/06)</v>
          </cell>
          <cell r="D189" t="str">
            <v>u</v>
          </cell>
          <cell r="E189">
            <v>218661.045392903</v>
          </cell>
        </row>
        <row r="190">
          <cell r="B190" t="str">
            <v>eq.006</v>
          </cell>
          <cell r="C190" t="str">
            <v>GASOIL</v>
          </cell>
          <cell r="D190" t="str">
            <v>l</v>
          </cell>
          <cell r="E190">
            <v>13.929590326378248</v>
          </cell>
        </row>
        <row r="191">
          <cell r="B191" t="str">
            <v>eq.007</v>
          </cell>
          <cell r="C191" t="str">
            <v>RETROEXCAVADORA 87 H.P.</v>
          </cell>
          <cell r="D191" t="str">
            <v>u</v>
          </cell>
          <cell r="E191">
            <v>2153528.774611522</v>
          </cell>
        </row>
        <row r="192">
          <cell r="B192" t="str">
            <v>eq.008</v>
          </cell>
          <cell r="C192" t="str">
            <v>RETROEXCAVADORA 87 H.P. (HS)</v>
          </cell>
          <cell r="D192" t="str">
            <v>h</v>
          </cell>
          <cell r="E192">
            <v>728.29871300671039</v>
          </cell>
        </row>
        <row r="193">
          <cell r="B193" t="str">
            <v>eq.009</v>
          </cell>
          <cell r="C193" t="str">
            <v>MOTONIVELADORA 180 H.P.</v>
          </cell>
          <cell r="D193" t="str">
            <v>u</v>
          </cell>
          <cell r="E193">
            <v>2962670.8350407309</v>
          </cell>
        </row>
        <row r="194">
          <cell r="B194" t="str">
            <v>eq.010</v>
          </cell>
          <cell r="C194" t="str">
            <v>MOTONIVELADORA (HS)</v>
          </cell>
          <cell r="D194" t="str">
            <v>h</v>
          </cell>
          <cell r="E194">
            <v>1083.3492178216256</v>
          </cell>
        </row>
        <row r="195">
          <cell r="B195" t="str">
            <v>eq.011</v>
          </cell>
          <cell r="C195" t="str">
            <v>CAMIÓN VOLCADOR 140 H.P.</v>
          </cell>
          <cell r="D195" t="str">
            <v>u</v>
          </cell>
          <cell r="E195">
            <v>2288417.3169315294</v>
          </cell>
        </row>
        <row r="196">
          <cell r="B196" t="str">
            <v>eq.012</v>
          </cell>
          <cell r="C196" t="str">
            <v>CAMIÓN VOLCADOR 140 H.P. (HS)</v>
          </cell>
          <cell r="D196" t="str">
            <v>h</v>
          </cell>
          <cell r="E196">
            <v>889.33791806434249</v>
          </cell>
        </row>
        <row r="197">
          <cell r="B197" t="str">
            <v>eq.013</v>
          </cell>
          <cell r="C197" t="str">
            <v>PALA CARGADORA 140 H.P.</v>
          </cell>
          <cell r="D197" t="str">
            <v>u</v>
          </cell>
          <cell r="E197">
            <v>3135841.7055107537</v>
          </cell>
        </row>
        <row r="198">
          <cell r="B198" t="str">
            <v>eq.014</v>
          </cell>
          <cell r="C198" t="str">
            <v>PALA CARGADORA 140 H.P.(HS)</v>
          </cell>
          <cell r="D198" t="str">
            <v>h</v>
          </cell>
          <cell r="E198">
            <v>904.65003577267987</v>
          </cell>
        </row>
        <row r="199">
          <cell r="B199" t="str">
            <v>eq.015</v>
          </cell>
          <cell r="C199" t="str">
            <v>RODILLO NEUMÁTICO AUTOPROPULSADO 70 HP</v>
          </cell>
          <cell r="D199" t="str">
            <v>u</v>
          </cell>
          <cell r="E199">
            <v>1581681.3086240154</v>
          </cell>
        </row>
        <row r="200">
          <cell r="B200" t="str">
            <v>eq.016</v>
          </cell>
          <cell r="C200" t="str">
            <v>RODILLO NEUMÁTICO AUTOPROPULSADO 70 HP(HS)</v>
          </cell>
          <cell r="D200" t="str">
            <v>h</v>
          </cell>
          <cell r="E200">
            <v>517.75442554062329</v>
          </cell>
        </row>
        <row r="201">
          <cell r="B201" t="str">
            <v>eq.017</v>
          </cell>
          <cell r="C201" t="str">
            <v>VIBROCOMPACTADOR AUTOPROPULSADO 120 HP</v>
          </cell>
          <cell r="D201" t="str">
            <v>u</v>
          </cell>
          <cell r="E201">
            <v>2857300.9947918071</v>
          </cell>
        </row>
        <row r="202">
          <cell r="B202" t="str">
            <v>eq.018</v>
          </cell>
          <cell r="C202" t="str">
            <v>VIBROCOMPACTADOR AUTOPROPULSADO 120 HP (HS)</v>
          </cell>
          <cell r="D202" t="str">
            <v>h</v>
          </cell>
          <cell r="E202">
            <v>815.06138162997559</v>
          </cell>
        </row>
        <row r="203">
          <cell r="B203" t="str">
            <v>eq.019</v>
          </cell>
          <cell r="C203" t="str">
            <v>CAMIÓN MIXER 5 M3   240 H.P.</v>
          </cell>
          <cell r="D203" t="str">
            <v>u</v>
          </cell>
          <cell r="E203">
            <v>3454638.4828681909</v>
          </cell>
        </row>
        <row r="204">
          <cell r="B204" t="str">
            <v>eq.020</v>
          </cell>
          <cell r="C204" t="str">
            <v>CAMIÓN MIXER 5 M3 240 H.P.(HS)</v>
          </cell>
          <cell r="D204" t="str">
            <v>h</v>
          </cell>
          <cell r="E204">
            <v>1308.6085273769329</v>
          </cell>
        </row>
        <row r="205">
          <cell r="B205" t="str">
            <v>eq.021</v>
          </cell>
          <cell r="C205" t="str">
            <v>PLANTA ELABORADORA DE HORMIGÓN 60 H.P.</v>
          </cell>
          <cell r="D205" t="str">
            <v>u</v>
          </cell>
          <cell r="E205">
            <v>1462150.8497474743</v>
          </cell>
        </row>
        <row r="206">
          <cell r="B206" t="str">
            <v>eq.022</v>
          </cell>
          <cell r="C206" t="str">
            <v>PLANTA ELEBORADORA DE HORMIGÓN 60 H.P. (HS)</v>
          </cell>
          <cell r="D206" t="str">
            <v>h</v>
          </cell>
          <cell r="E206">
            <v>475.45916789918101</v>
          </cell>
        </row>
        <row r="207">
          <cell r="B207" t="str">
            <v>eq.024</v>
          </cell>
          <cell r="C207" t="str">
            <v>TOPADORA D-7  200 H.P.</v>
          </cell>
          <cell r="D207" t="str">
            <v>u</v>
          </cell>
          <cell r="E207">
            <v>4089165.770711815</v>
          </cell>
        </row>
        <row r="208">
          <cell r="B208" t="str">
            <v>eq.024b</v>
          </cell>
          <cell r="C208" t="str">
            <v>TOPADORA CAT D7R SERIE II - 240 HP - HOJA 7SU - RIPPER MULTIVASTAGO</v>
          </cell>
          <cell r="D208" t="str">
            <v>u</v>
          </cell>
          <cell r="E208">
            <v>8565447.5505319163</v>
          </cell>
        </row>
        <row r="209">
          <cell r="B209" t="str">
            <v>eq.025</v>
          </cell>
          <cell r="C209" t="str">
            <v>TOPADORA D-7  200 H.P.(HS)</v>
          </cell>
          <cell r="D209" t="str">
            <v>h</v>
          </cell>
          <cell r="E209">
            <v>1188.3170735937492</v>
          </cell>
        </row>
        <row r="210">
          <cell r="B210" t="str">
            <v>eq.026</v>
          </cell>
          <cell r="C210" t="str">
            <v>ASERRADORA PAVIMENTO TARGET MINICOM II 13,5 HP</v>
          </cell>
          <cell r="D210" t="str">
            <v>u</v>
          </cell>
          <cell r="E210">
            <v>58925.143353218518</v>
          </cell>
        </row>
        <row r="211">
          <cell r="B211" t="str">
            <v>eq.028</v>
          </cell>
          <cell r="C211" t="str">
            <v>BOMBA A EXPLOSIÓN 5 H. P. HONDA WB 30 XT</v>
          </cell>
          <cell r="D211" t="str">
            <v>u</v>
          </cell>
          <cell r="E211">
            <v>11552.290254796191</v>
          </cell>
        </row>
        <row r="212">
          <cell r="B212" t="str">
            <v>eq.030</v>
          </cell>
          <cell r="C212" t="str">
            <v>CAMIÓN CON ACOPLADO 15M3 312 H.P.</v>
          </cell>
          <cell r="D212" t="str">
            <v>u</v>
          </cell>
          <cell r="E212">
            <v>3835152.2079550885</v>
          </cell>
        </row>
        <row r="213">
          <cell r="B213" t="str">
            <v>eq.031</v>
          </cell>
          <cell r="C213" t="str">
            <v xml:space="preserve">ACOPLADO VOLCADOR BILATERAL S/CUBIERTAS </v>
          </cell>
          <cell r="D213" t="str">
            <v>u</v>
          </cell>
          <cell r="E213">
            <v>522511.99868002947</v>
          </cell>
        </row>
        <row r="214">
          <cell r="B214" t="str">
            <v>eq.041</v>
          </cell>
          <cell r="C214" t="str">
            <v>PLANCHA VIBRADORA A EXPLOSIÓN 5 H.P. WACKER WP 2050R</v>
          </cell>
          <cell r="D214" t="str">
            <v>u</v>
          </cell>
          <cell r="E214">
            <v>37345.921049682169</v>
          </cell>
        </row>
        <row r="215">
          <cell r="B215" t="str">
            <v>eq.044</v>
          </cell>
          <cell r="C215" t="str">
            <v>REGLA VIBRADORA 5 H.P. WACKER 6,8 MTS</v>
          </cell>
          <cell r="D215" t="str">
            <v>u</v>
          </cell>
          <cell r="E215">
            <v>154268.80966433408</v>
          </cell>
        </row>
        <row r="216">
          <cell r="B216" t="str">
            <v>eq.048</v>
          </cell>
          <cell r="C216" t="str">
            <v>RODILLO NEUMÁTICO DE ARRASTRE</v>
          </cell>
          <cell r="D216" t="str">
            <v>u</v>
          </cell>
          <cell r="E216">
            <v>411426.99590276578</v>
          </cell>
        </row>
        <row r="217">
          <cell r="B217" t="str">
            <v>eq.050</v>
          </cell>
          <cell r="C217" t="str">
            <v>RODILLO PATA DE CABRA DE ARRASTRE</v>
          </cell>
          <cell r="D217" t="str">
            <v>u</v>
          </cell>
          <cell r="E217">
            <v>267264.75219915295</v>
          </cell>
        </row>
        <row r="218">
          <cell r="B218" t="str">
            <v>eq.052</v>
          </cell>
          <cell r="C218" t="str">
            <v>RODILLO VIBRADOR DE ARRASTRE 60 H.P.</v>
          </cell>
          <cell r="D218" t="str">
            <v>u</v>
          </cell>
          <cell r="E218">
            <v>302899.75708216755</v>
          </cell>
        </row>
        <row r="219">
          <cell r="B219" t="str">
            <v>eq.055</v>
          </cell>
          <cell r="C219" t="str">
            <v>TANQUE ACOPLADO 10000 LITROS (A PARTIR DE 05/06)</v>
          </cell>
          <cell r="D219" t="str">
            <v>u</v>
          </cell>
          <cell r="E219">
            <v>197457.07456821416</v>
          </cell>
        </row>
        <row r="220">
          <cell r="B220" t="str">
            <v>eq.058</v>
          </cell>
          <cell r="C220" t="str">
            <v>TRACTOR ENGOMADO 120 H.P. JHON DEERE</v>
          </cell>
          <cell r="D220" t="str">
            <v>u</v>
          </cell>
          <cell r="E220">
            <v>1904593.3712628342</v>
          </cell>
        </row>
        <row r="221">
          <cell r="B221" t="str">
            <v>eq.060</v>
          </cell>
          <cell r="C221" t="str">
            <v>VIBRADOR INMERSIÓN A NAFTA 4 H.P. WACKER A3000</v>
          </cell>
          <cell r="D221" t="str">
            <v>u</v>
          </cell>
          <cell r="E221">
            <v>37763.080246106409</v>
          </cell>
        </row>
        <row r="222">
          <cell r="B222" t="str">
            <v>eq.062</v>
          </cell>
          <cell r="C222" t="str">
            <v>MARTILLO NEUMÁTICO COMPLETO (MN+3PE+JM)</v>
          </cell>
          <cell r="D222" t="str">
            <v>u</v>
          </cell>
          <cell r="E222">
            <v>43495.589283394263</v>
          </cell>
        </row>
        <row r="223">
          <cell r="B223" t="str">
            <v>eq.066</v>
          </cell>
          <cell r="C223" t="str">
            <v>MOTOCOMPRESOR TIPO P185 WR</v>
          </cell>
          <cell r="D223" t="str">
            <v>u</v>
          </cell>
          <cell r="E223">
            <v>383121.93397948513</v>
          </cell>
        </row>
        <row r="224">
          <cell r="B224" t="str">
            <v>eq.070</v>
          </cell>
          <cell r="C224" t="str">
            <v>EQUIPO REGADOR DE AGUA  CAP. 6000 LT</v>
          </cell>
          <cell r="D224" t="str">
            <v>u</v>
          </cell>
          <cell r="E224">
            <v>296229.03189455747</v>
          </cell>
        </row>
        <row r="225">
          <cell r="B225" t="str">
            <v>eq.072</v>
          </cell>
          <cell r="C225" t="str">
            <v>EQUIPO REGADOR DE ASFALTO CAP 6600 LT</v>
          </cell>
          <cell r="D225" t="str">
            <v>u</v>
          </cell>
          <cell r="E225">
            <v>729216.38059021754</v>
          </cell>
        </row>
        <row r="226">
          <cell r="B226" t="str">
            <v>eq.074</v>
          </cell>
          <cell r="C226" t="str">
            <v>BARREDORA SOPLADORA</v>
          </cell>
          <cell r="D226" t="str">
            <v>u</v>
          </cell>
          <cell r="E226">
            <v>529649.06872569036</v>
          </cell>
        </row>
        <row r="227">
          <cell r="B227" t="str">
            <v>eq.076</v>
          </cell>
          <cell r="C227" t="str">
            <v>COMPACTADORA DE SUELO RODILLO LISO 145 HP CS 533 D</v>
          </cell>
          <cell r="D227" t="str">
            <v>u</v>
          </cell>
          <cell r="E227">
            <v>2380833.5948873181</v>
          </cell>
        </row>
        <row r="228">
          <cell r="B228" t="str">
            <v>eq.078</v>
          </cell>
          <cell r="C228" t="str">
            <v>CAMIONETA (MOTOR 3.0) PICK UP CABINA SIMPLE TRACK 4X2</v>
          </cell>
          <cell r="D228" t="str">
            <v>u</v>
          </cell>
          <cell r="E228">
            <v>482346.60748817981</v>
          </cell>
        </row>
        <row r="229">
          <cell r="B229" t="str">
            <v>eq.080</v>
          </cell>
          <cell r="C229" t="str">
            <v>NAFTA SUPER</v>
          </cell>
          <cell r="D229" t="str">
            <v>l</v>
          </cell>
          <cell r="E229">
            <v>15.606177494936698</v>
          </cell>
        </row>
        <row r="230">
          <cell r="B230" t="str">
            <v>eq.082</v>
          </cell>
          <cell r="C230" t="str">
            <v>RASTRA DE DISCO TERRAMEC</v>
          </cell>
          <cell r="D230" t="str">
            <v>u</v>
          </cell>
          <cell r="E230">
            <v>414699.41590549034</v>
          </cell>
        </row>
        <row r="231">
          <cell r="B231" t="str">
            <v>eq.086</v>
          </cell>
          <cell r="C231" t="str">
            <v>VIBRADOR DE PLACA WAKER BPS</v>
          </cell>
          <cell r="D231" t="str">
            <v>u</v>
          </cell>
          <cell r="E231">
            <v>81040.809333550395</v>
          </cell>
        </row>
        <row r="232">
          <cell r="B232" t="str">
            <v>eq.089</v>
          </cell>
          <cell r="C232" t="str">
            <v>PLANTA DE ASFALTO 80 TN/H C/FILTRO DE MANGA MODELO UACF 15 P-1</v>
          </cell>
          <cell r="D232" t="str">
            <v>u</v>
          </cell>
          <cell r="E232">
            <v>14786096.883127531</v>
          </cell>
        </row>
        <row r="233">
          <cell r="B233" t="str">
            <v>eq.090</v>
          </cell>
          <cell r="C233" t="str">
            <v>GRÚA HIDRÁULICA AMCO VEBA</v>
          </cell>
          <cell r="D233" t="str">
            <v>u</v>
          </cell>
          <cell r="E233">
            <v>532282.36784480943</v>
          </cell>
        </row>
        <row r="234">
          <cell r="B234" t="str">
            <v>eq.100</v>
          </cell>
          <cell r="C234" t="str">
            <v>GRÚA HIDRÁULICA HIDROGRUBERT N 10000 - TM</v>
          </cell>
          <cell r="D234" t="str">
            <v>h</v>
          </cell>
          <cell r="E234">
            <v>738.01563381945641</v>
          </cell>
        </row>
        <row r="235">
          <cell r="B235" t="str">
            <v>eq.103</v>
          </cell>
          <cell r="C235" t="str">
            <v>TERMINADORA DE ASFALTO CIBER MODELO AF 5000</v>
          </cell>
          <cell r="D235" t="str">
            <v>u</v>
          </cell>
          <cell r="E235">
            <v>6785963.3430820545</v>
          </cell>
        </row>
        <row r="236">
          <cell r="B236" t="str">
            <v>eq.104</v>
          </cell>
          <cell r="C236" t="str">
            <v>RETROEXCAVADORA S/ORUGA 140 HP 0,80M3 (CAT 320)</v>
          </cell>
          <cell r="D236" t="str">
            <v>u</v>
          </cell>
          <cell r="E236">
            <v>3121887.7601833725</v>
          </cell>
        </row>
        <row r="237">
          <cell r="B237" t="str">
            <v>eq.105</v>
          </cell>
          <cell r="C237" t="str">
            <v>RETROEXCAVADORA S/ORUGA 140 HP 0,80M3 (CAT 320)(HS)</v>
          </cell>
          <cell r="D237" t="str">
            <v>h</v>
          </cell>
          <cell r="E237">
            <v>859.04177106531949</v>
          </cell>
        </row>
        <row r="238">
          <cell r="B238" t="str">
            <v>eq.106</v>
          </cell>
          <cell r="C238" t="str">
            <v>CAMIÓN M. BENZ 1218-42</v>
          </cell>
          <cell r="D238" t="str">
            <v>u</v>
          </cell>
          <cell r="E238">
            <v>1397756.185304289</v>
          </cell>
        </row>
        <row r="239">
          <cell r="B239" t="str">
            <v>eq.107</v>
          </cell>
          <cell r="C239" t="str">
            <v>CAMIÓN M. BENZ 1620-45</v>
          </cell>
          <cell r="D239" t="str">
            <v>u</v>
          </cell>
          <cell r="E239">
            <v>1510086.6171090202</v>
          </cell>
        </row>
        <row r="240">
          <cell r="B240" t="str">
            <v>eq.108</v>
          </cell>
          <cell r="C240" t="str">
            <v>CUBIERTA 900X20 C/TACOS</v>
          </cell>
          <cell r="D240" t="str">
            <v>u</v>
          </cell>
          <cell r="E240">
            <v>9238.0783295961264</v>
          </cell>
        </row>
        <row r="241">
          <cell r="B241" t="str">
            <v>eq.109</v>
          </cell>
          <cell r="C241" t="str">
            <v>CUBIERTA 1000X20 C/TACOS</v>
          </cell>
          <cell r="D241" t="str">
            <v>u</v>
          </cell>
          <cell r="E241">
            <v>10256.121814521088</v>
          </cell>
        </row>
        <row r="242">
          <cell r="B242" t="str">
            <v>eq.110</v>
          </cell>
          <cell r="C242" t="str">
            <v>CUBIERTA 1100X20 C/TACOS</v>
          </cell>
          <cell r="D242" t="str">
            <v>u</v>
          </cell>
          <cell r="E242">
            <v>11028.556485871917</v>
          </cell>
        </row>
        <row r="243">
          <cell r="B243" t="str">
            <v>eq.111</v>
          </cell>
          <cell r="C243" t="str">
            <v>EQUIPO ACOPLADO P/CAMION 1218-42</v>
          </cell>
          <cell r="D243" t="str">
            <v>u</v>
          </cell>
          <cell r="E243">
            <v>219536.64219059722</v>
          </cell>
        </row>
        <row r="244">
          <cell r="B244" t="str">
            <v>eq.112</v>
          </cell>
          <cell r="C244" t="str">
            <v>EQUIPO ACOPLADO P/CAMION 1620-45</v>
          </cell>
          <cell r="D244" t="str">
            <v>u</v>
          </cell>
          <cell r="E244">
            <v>210136.68205861398</v>
          </cell>
        </row>
        <row r="245">
          <cell r="B245" t="str">
            <v>eq.116</v>
          </cell>
          <cell r="C245" t="str">
            <v>EXCAVADORA S/ORUGA 138HP 1,4 M3 C/ZAP 700MM CAT 320 CL</v>
          </cell>
          <cell r="D245" t="str">
            <v>u</v>
          </cell>
          <cell r="E245">
            <v>3673736.6066804319</v>
          </cell>
        </row>
        <row r="246">
          <cell r="B246" t="str">
            <v>eq.120</v>
          </cell>
          <cell r="C246" t="str">
            <v>MANGUERA C/ACOPLE</v>
          </cell>
          <cell r="D246" t="str">
            <v>u</v>
          </cell>
          <cell r="E246">
            <v>3350.1060509449085</v>
          </cell>
        </row>
        <row r="247">
          <cell r="B247" t="str">
            <v>eq.121</v>
          </cell>
          <cell r="C247" t="str">
            <v>PUNTA EXAGONAL</v>
          </cell>
          <cell r="D247" t="str">
            <v>u</v>
          </cell>
          <cell r="E247">
            <v>1269.8748216051954</v>
          </cell>
        </row>
        <row r="248">
          <cell r="B248" t="str">
            <v>eq.122</v>
          </cell>
          <cell r="C248" t="str">
            <v>MARTILLO NEUMATICO CETEC  INCOMPLETO</v>
          </cell>
          <cell r="D248" t="str">
            <v>u</v>
          </cell>
          <cell r="E248">
            <v>35922.21578327621</v>
          </cell>
        </row>
        <row r="249">
          <cell r="B249" t="str">
            <v>eq.123</v>
          </cell>
          <cell r="C249" t="str">
            <v>GRUPO ELECTROGENO OLYMPIAN GEP 250 KVA C/CABINA</v>
          </cell>
          <cell r="D249" t="str">
            <v>u</v>
          </cell>
          <cell r="E249">
            <v>834219.15285206086</v>
          </cell>
        </row>
        <row r="250">
          <cell r="B250" t="str">
            <v>eq.124</v>
          </cell>
          <cell r="C250" t="str">
            <v>GRUPO ELECTROGENO OLYMPIAN 300 KVA S/CABINA</v>
          </cell>
          <cell r="D250" t="str">
            <v>u</v>
          </cell>
          <cell r="E250">
            <v>1206225.3804387678</v>
          </cell>
        </row>
        <row r="251">
          <cell r="B251" t="str">
            <v>eq.125</v>
          </cell>
          <cell r="C251" t="str">
            <v>GRUPO ELECTROGENO OLYMPIAN GEP 275 KVA C/CABINA</v>
          </cell>
          <cell r="D251" t="str">
            <v>u</v>
          </cell>
          <cell r="E251">
            <v>873943.87441644492</v>
          </cell>
        </row>
        <row r="252">
          <cell r="B252" t="str">
            <v>eq.200</v>
          </cell>
          <cell r="C252" t="str">
            <v>MATAFUEGOS 5 KG TIPO ABC</v>
          </cell>
          <cell r="D252" t="str">
            <v>u</v>
          </cell>
          <cell r="E252">
            <v>2266.9558090294377</v>
          </cell>
        </row>
        <row r="253">
          <cell r="B253" t="str">
            <v>eq.300</v>
          </cell>
          <cell r="C253" t="str">
            <v>GASOIL A GRANEL</v>
          </cell>
          <cell r="D253" t="str">
            <v>l</v>
          </cell>
          <cell r="E253">
            <v>20.910506906591255</v>
          </cell>
        </row>
        <row r="254">
          <cell r="B254" t="str">
            <v>eq.301</v>
          </cell>
          <cell r="C254" t="str">
            <v>COMBUSTIBLE TIPO  IFO</v>
          </cell>
          <cell r="D254" t="str">
            <v>kg</v>
          </cell>
          <cell r="E254">
            <v>8.864624429752066</v>
          </cell>
        </row>
        <row r="255">
          <cell r="B255" t="str">
            <v>eq.901</v>
          </cell>
          <cell r="C255" t="str">
            <v>COMPACTADOR ASFALTO DOBLE RODILLO CAT CB434 D - 83 HP</v>
          </cell>
          <cell r="D255" t="str">
            <v>u</v>
          </cell>
          <cell r="E255">
            <v>2711942.9027855545</v>
          </cell>
        </row>
        <row r="256">
          <cell r="B256" t="str">
            <v>eq.902</v>
          </cell>
          <cell r="C256" t="str">
            <v>TOPADORA CAT D6R SERIE III - 185 HP - HOJA 6SU - RIPPER MULTIVASTAGO</v>
          </cell>
          <cell r="D256" t="str">
            <v>u</v>
          </cell>
          <cell r="E256">
            <v>6101871.5312674986</v>
          </cell>
        </row>
        <row r="257">
          <cell r="B257" t="str">
            <v>eq.976</v>
          </cell>
          <cell r="C257" t="str">
            <v>VIBROCOMPACTADOR S/NEUMÁTICO PATA DE CABRA 145HP CAT CP 533E</v>
          </cell>
          <cell r="D257" t="str">
            <v>u</v>
          </cell>
          <cell r="E257">
            <v>2443902.0344869825</v>
          </cell>
        </row>
        <row r="258">
          <cell r="B258" t="str">
            <v>fi.023</v>
          </cell>
          <cell r="C258" t="str">
            <v xml:space="preserve">TASA CARTERA GENERAL BNA </v>
          </cell>
          <cell r="D258" t="str">
            <v>%</v>
          </cell>
          <cell r="E258">
            <v>23.379601139601139</v>
          </cell>
        </row>
        <row r="259">
          <cell r="B259" t="str">
            <v>fi.024</v>
          </cell>
          <cell r="C259" t="str">
            <v>COTIZACIÓN DÓLAR PROMED. MENSUAL</v>
          </cell>
          <cell r="D259" t="str">
            <v>$</v>
          </cell>
          <cell r="E259">
            <v>15.077500000000002</v>
          </cell>
        </row>
        <row r="260">
          <cell r="B260" t="str">
            <v>fi.025</v>
          </cell>
          <cell r="C260" t="str">
            <v>TASA COMERC. Y FINANC. EQ. IMPORTADO</v>
          </cell>
          <cell r="D260" t="str">
            <v>%</v>
          </cell>
          <cell r="E260">
            <v>15.032839999999998</v>
          </cell>
        </row>
        <row r="261">
          <cell r="B261" t="str">
            <v>fi.026</v>
          </cell>
          <cell r="C261" t="str">
            <v>DERECHOS DE APROBACIÓN C.PROFES.</v>
          </cell>
          <cell r="D261" t="str">
            <v>u</v>
          </cell>
          <cell r="E261">
            <v>214.5</v>
          </cell>
        </row>
        <row r="262">
          <cell r="B262" t="str">
            <v>fi.027</v>
          </cell>
          <cell r="C262" t="str">
            <v xml:space="preserve">COPIA XEROX DE PLANOS </v>
          </cell>
          <cell r="D262" t="str">
            <v>m2</v>
          </cell>
          <cell r="E262">
            <v>74.038320860410181</v>
          </cell>
        </row>
        <row r="263">
          <cell r="B263" t="str">
            <v>fi.028</v>
          </cell>
          <cell r="C263" t="str">
            <v>SEGURO 1218-42($/AÑO)</v>
          </cell>
          <cell r="D263" t="str">
            <v>u</v>
          </cell>
          <cell r="E263">
            <v>19418.719025254504</v>
          </cell>
        </row>
        <row r="264">
          <cell r="B264" t="str">
            <v>fi.029</v>
          </cell>
          <cell r="C264" t="str">
            <v>SEGURO 1620-45($/AÑO)</v>
          </cell>
          <cell r="D264" t="str">
            <v>u</v>
          </cell>
          <cell r="E264">
            <v>21879.590367600005</v>
          </cell>
        </row>
        <row r="265">
          <cell r="B265" t="str">
            <v>fo.010</v>
          </cell>
          <cell r="C265" t="str">
            <v>ÁRBOLES PARA FORESTACIÓN - FRESNO</v>
          </cell>
          <cell r="D265" t="str">
            <v>u</v>
          </cell>
          <cell r="E265">
            <v>163.21061858251943</v>
          </cell>
        </row>
        <row r="266">
          <cell r="B266" t="str">
            <v>fo.020</v>
          </cell>
          <cell r="C266" t="str">
            <v>MANTILLO</v>
          </cell>
          <cell r="D266" t="str">
            <v>bolsa</v>
          </cell>
          <cell r="E266">
            <v>35.700000000000003</v>
          </cell>
        </row>
        <row r="267">
          <cell r="B267" t="str">
            <v>fo.030</v>
          </cell>
          <cell r="C267" t="str">
            <v>SEMILLA CESPED MEZCLA</v>
          </cell>
          <cell r="D267" t="str">
            <v>kg</v>
          </cell>
          <cell r="E267">
            <v>100</v>
          </cell>
        </row>
        <row r="268">
          <cell r="B268" t="str">
            <v>fo.035</v>
          </cell>
          <cell r="C268" t="str">
            <v>LAPACHO X 2,20 MTS</v>
          </cell>
          <cell r="D268" t="str">
            <v>u</v>
          </cell>
          <cell r="E268">
            <v>280.00686291330669</v>
          </cell>
        </row>
        <row r="269">
          <cell r="B269" t="str">
            <v>fo.040</v>
          </cell>
          <cell r="C269" t="str">
            <v>LIGUSTRUS AURIUS X 2.20 MTS</v>
          </cell>
          <cell r="D269" t="str">
            <v>u</v>
          </cell>
          <cell r="E269">
            <v>290</v>
          </cell>
        </row>
        <row r="270">
          <cell r="B270" t="str">
            <v>ga.005</v>
          </cell>
          <cell r="C270" t="str">
            <v>PEGAMENTO P/POLYGUARD 1 LITRO</v>
          </cell>
          <cell r="D270" t="str">
            <v>l</v>
          </cell>
          <cell r="E270">
            <v>486.58930428183379</v>
          </cell>
        </row>
        <row r="271">
          <cell r="B271" t="str">
            <v>ga.007</v>
          </cell>
          <cell r="C271" t="str">
            <v>POLYGUARD 5 CM X 25 M</v>
          </cell>
          <cell r="D271" t="str">
            <v>m</v>
          </cell>
          <cell r="E271">
            <v>17.977972451847378</v>
          </cell>
        </row>
        <row r="272">
          <cell r="B272" t="str">
            <v>ga.008</v>
          </cell>
          <cell r="C272" t="str">
            <v>SOMBRERETE CHAPA APROBADO DE 100 C/TORNILLOS</v>
          </cell>
          <cell r="D272" t="str">
            <v>u</v>
          </cell>
          <cell r="E272">
            <v>151.16372350800899</v>
          </cell>
        </row>
        <row r="273">
          <cell r="B273" t="str">
            <v>ga.009</v>
          </cell>
          <cell r="C273" t="str">
            <v>CURVA ARTICULADA CHAPA DIAMETRO 100 MM</v>
          </cell>
          <cell r="D273" t="str">
            <v>u</v>
          </cell>
          <cell r="E273">
            <v>40.966544903941895</v>
          </cell>
        </row>
        <row r="274">
          <cell r="B274" t="str">
            <v>ga.010</v>
          </cell>
          <cell r="C274" t="str">
            <v>CAÑO DE CHAPA GALVANIZADA</v>
          </cell>
          <cell r="D274" t="str">
            <v>m</v>
          </cell>
          <cell r="E274">
            <v>75.232934431430508</v>
          </cell>
        </row>
        <row r="275">
          <cell r="B275" t="str">
            <v>ga.011</v>
          </cell>
          <cell r="C275" t="str">
            <v>COMPONENTES EPOXI X 1/4LT.</v>
          </cell>
          <cell r="D275" t="str">
            <v>u</v>
          </cell>
          <cell r="E275">
            <v>122.01099102490791</v>
          </cell>
        </row>
        <row r="276">
          <cell r="B276" t="str">
            <v>ga.012</v>
          </cell>
          <cell r="C276" t="str">
            <v>CAÑO DE CHAPA GALVANIZADA D=150MM CH30</v>
          </cell>
          <cell r="D276" t="str">
            <v>m</v>
          </cell>
          <cell r="E276">
            <v>213.6250166870806</v>
          </cell>
        </row>
        <row r="277">
          <cell r="B277" t="str">
            <v>ga.020</v>
          </cell>
          <cell r="C277" t="str">
            <v>GABINETE MEDIDOR GAS</v>
          </cell>
          <cell r="D277" t="str">
            <v>u</v>
          </cell>
          <cell r="E277">
            <v>767.57697377236684</v>
          </cell>
        </row>
        <row r="278">
          <cell r="B278" t="str">
            <v>ga.113</v>
          </cell>
          <cell r="C278" t="str">
            <v>CALEFACTOR TB 3800 CALORIAS</v>
          </cell>
          <cell r="D278" t="str">
            <v>u</v>
          </cell>
          <cell r="E278">
            <v>2848.9771554408153</v>
          </cell>
        </row>
        <row r="279">
          <cell r="B279" t="str">
            <v>ga.114</v>
          </cell>
          <cell r="C279" t="str">
            <v>CALEFÓN 14 LITROS BLANCO</v>
          </cell>
          <cell r="D279" t="str">
            <v>u</v>
          </cell>
          <cell r="E279">
            <v>4014.6995025990373</v>
          </cell>
        </row>
        <row r="280">
          <cell r="B280" t="str">
            <v>ga.116</v>
          </cell>
          <cell r="C280" t="str">
            <v>COCINA 4 HORNALLAS</v>
          </cell>
          <cell r="D280" t="str">
            <v>u</v>
          </cell>
          <cell r="E280">
            <v>4440.4802829142582</v>
          </cell>
        </row>
        <row r="281">
          <cell r="B281" t="str">
            <v>ga.126</v>
          </cell>
          <cell r="C281" t="str">
            <v>REGULADOR Y FLEXIBLE P/GAS NATURAL</v>
          </cell>
          <cell r="D281" t="str">
            <v>u</v>
          </cell>
          <cell r="E281">
            <v>539.84306572105356</v>
          </cell>
        </row>
        <row r="282">
          <cell r="B282" t="str">
            <v>ga.137</v>
          </cell>
          <cell r="C282" t="str">
            <v>LLAVE P/GAS CROMADA 1/2"</v>
          </cell>
          <cell r="D282" t="str">
            <v>u</v>
          </cell>
          <cell r="E282">
            <v>228.48996601551812</v>
          </cell>
        </row>
        <row r="283">
          <cell r="B283" t="str">
            <v>ga.138</v>
          </cell>
          <cell r="C283" t="str">
            <v>LLAVE P/GAS CROMADA 3/4"</v>
          </cell>
          <cell r="D283" t="str">
            <v>u</v>
          </cell>
          <cell r="E283">
            <v>291.94025330582389</v>
          </cell>
        </row>
        <row r="284">
          <cell r="B284" t="str">
            <v>ga.150</v>
          </cell>
          <cell r="C284" t="str">
            <v>CAÑO EXTRUÍDO 19 MM</v>
          </cell>
          <cell r="D284" t="str">
            <v>m</v>
          </cell>
          <cell r="E284">
            <v>74.435028555334497</v>
          </cell>
        </row>
        <row r="285">
          <cell r="B285" t="str">
            <v>ga.151</v>
          </cell>
          <cell r="C285" t="str">
            <v>CAÑO EXTRUIDO 25 MM</v>
          </cell>
          <cell r="D285" t="str">
            <v>m</v>
          </cell>
          <cell r="E285">
            <v>106.07986763751666</v>
          </cell>
        </row>
        <row r="286">
          <cell r="B286" t="str">
            <v>ga.152</v>
          </cell>
          <cell r="C286" t="str">
            <v>CAÑO EPOXI 13 MM</v>
          </cell>
          <cell r="D286" t="str">
            <v>m</v>
          </cell>
          <cell r="E286">
            <v>63.863008029324682</v>
          </cell>
        </row>
        <row r="287">
          <cell r="B287" t="str">
            <v>ga.153</v>
          </cell>
          <cell r="C287" t="str">
            <v>CAÑO EPOXI 19 MM</v>
          </cell>
          <cell r="D287" t="str">
            <v>m</v>
          </cell>
          <cell r="E287">
            <v>72.548792792278363</v>
          </cell>
        </row>
        <row r="288">
          <cell r="B288" t="str">
            <v>ga.156</v>
          </cell>
          <cell r="C288" t="str">
            <v>CAÑO EPOXI 25 MM</v>
          </cell>
          <cell r="D288" t="str">
            <v>m</v>
          </cell>
          <cell r="E288">
            <v>102.55678287508879</v>
          </cell>
        </row>
        <row r="289">
          <cell r="B289" t="str">
            <v>ga.159</v>
          </cell>
          <cell r="C289" t="str">
            <v>CODO EPOXI 13 MM</v>
          </cell>
          <cell r="D289" t="str">
            <v>u</v>
          </cell>
          <cell r="E289">
            <v>16.308031542231952</v>
          </cell>
        </row>
        <row r="290">
          <cell r="B290" t="str">
            <v>ga.160</v>
          </cell>
          <cell r="C290" t="str">
            <v>CODO EPOXI 19 MM</v>
          </cell>
          <cell r="D290" t="str">
            <v>u</v>
          </cell>
          <cell r="E290">
            <v>20.006564659370891</v>
          </cell>
        </row>
        <row r="291">
          <cell r="B291" t="str">
            <v>ga.161</v>
          </cell>
          <cell r="C291" t="str">
            <v>CODO EPOXI 25 MM</v>
          </cell>
          <cell r="D291" t="str">
            <v>u</v>
          </cell>
          <cell r="E291">
            <v>42.397747572545995</v>
          </cell>
        </row>
        <row r="292">
          <cell r="B292" t="str">
            <v>ga.162</v>
          </cell>
          <cell r="C292" t="str">
            <v>LLAVE PASO GAS BRONCE 3/4"</v>
          </cell>
          <cell r="D292" t="str">
            <v>u</v>
          </cell>
          <cell r="E292">
            <v>279.46614428531706</v>
          </cell>
        </row>
        <row r="293">
          <cell r="B293" t="str">
            <v>ga.167</v>
          </cell>
          <cell r="C293" t="str">
            <v>NIPLES EPOXI DE 10 CM. 3/4    73022 L.T</v>
          </cell>
          <cell r="D293" t="str">
            <v>u</v>
          </cell>
          <cell r="E293">
            <v>9.6635036670818035</v>
          </cell>
        </row>
        <row r="294">
          <cell r="B294" t="str">
            <v>ga.168</v>
          </cell>
          <cell r="C294" t="str">
            <v>TEES RED. EPOXI 3/4"*1/2"     73235</v>
          </cell>
          <cell r="D294" t="str">
            <v>u</v>
          </cell>
          <cell r="E294">
            <v>30.771985895915577</v>
          </cell>
        </row>
        <row r="295">
          <cell r="B295" t="str">
            <v>ga.169</v>
          </cell>
          <cell r="C295" t="str">
            <v>TEE EPOXI 13 MM</v>
          </cell>
          <cell r="D295" t="str">
            <v>u</v>
          </cell>
          <cell r="E295">
            <v>22.907483921082218</v>
          </cell>
        </row>
        <row r="296">
          <cell r="B296" t="str">
            <v>ga.170</v>
          </cell>
          <cell r="C296" t="str">
            <v>TEE EPOXI 19 MM</v>
          </cell>
          <cell r="D296" t="str">
            <v>u</v>
          </cell>
          <cell r="E296">
            <v>36.409883161412097</v>
          </cell>
        </row>
        <row r="297">
          <cell r="B297" t="str">
            <v>ga.171</v>
          </cell>
          <cell r="C297" t="str">
            <v>TEE EPOXI 25 MM</v>
          </cell>
          <cell r="D297" t="str">
            <v>u</v>
          </cell>
          <cell r="E297">
            <v>49.380632520522404</v>
          </cell>
        </row>
        <row r="298">
          <cell r="B298" t="str">
            <v>ga.172</v>
          </cell>
          <cell r="C298" t="str">
            <v>POLYGUARD 660 DE 0,05 X 10 MTS.</v>
          </cell>
          <cell r="D298" t="str">
            <v>u</v>
          </cell>
          <cell r="E298">
            <v>108.14372456851437</v>
          </cell>
        </row>
        <row r="299">
          <cell r="B299" t="str">
            <v>ga.180</v>
          </cell>
          <cell r="C299" t="str">
            <v>BUJE REDUCCION EPOXI 3/4" X 1/2"</v>
          </cell>
          <cell r="D299" t="str">
            <v>u</v>
          </cell>
          <cell r="E299">
            <v>13.179825529829674</v>
          </cell>
        </row>
        <row r="300">
          <cell r="B300" t="str">
            <v>ga.190</v>
          </cell>
          <cell r="C300" t="str">
            <v>UNION DOBLE CONICA EPOXI 3/4"</v>
          </cell>
          <cell r="D300" t="str">
            <v>u</v>
          </cell>
          <cell r="E300">
            <v>68.451069309402328</v>
          </cell>
        </row>
        <row r="301">
          <cell r="B301" t="str">
            <v>ga.191</v>
          </cell>
          <cell r="C301" t="str">
            <v>UNION DOBLE CONICA EPOXI 1/2"</v>
          </cell>
          <cell r="D301" t="str">
            <v>u</v>
          </cell>
          <cell r="E301">
            <v>57.465114895345693</v>
          </cell>
        </row>
        <row r="302">
          <cell r="B302" t="str">
            <v>ga.195</v>
          </cell>
          <cell r="C302" t="str">
            <v>NIPLE EPOXI X 8 CM 1/2"</v>
          </cell>
          <cell r="D302" t="str">
            <v>u</v>
          </cell>
          <cell r="E302">
            <v>11.683770775265859</v>
          </cell>
        </row>
        <row r="303">
          <cell r="B303" t="str">
            <v>ga.200</v>
          </cell>
          <cell r="C303" t="str">
            <v>TAPON MACHO EPOXI 3/4"</v>
          </cell>
          <cell r="D303" t="str">
            <v>u</v>
          </cell>
          <cell r="E303">
            <v>16.469594328228769</v>
          </cell>
        </row>
        <row r="304">
          <cell r="B304" t="str">
            <v>ga.201</v>
          </cell>
          <cell r="C304" t="str">
            <v>TAPON MACHO EPOXI 1/2"</v>
          </cell>
          <cell r="D304" t="str">
            <v>u</v>
          </cell>
          <cell r="E304">
            <v>10.138686790433983</v>
          </cell>
        </row>
        <row r="305">
          <cell r="B305" t="str">
            <v>ga.209</v>
          </cell>
          <cell r="C305" t="str">
            <v>MALLA DE ADVERTENCIA  A= 150MM</v>
          </cell>
          <cell r="D305" t="str">
            <v>u</v>
          </cell>
          <cell r="E305">
            <v>4.1830283084147792</v>
          </cell>
        </row>
        <row r="306">
          <cell r="B306" t="str">
            <v>ga.210</v>
          </cell>
          <cell r="C306" t="str">
            <v>MALLA DE ADVERTENCIA A= 300MM</v>
          </cell>
          <cell r="D306" t="str">
            <v>u</v>
          </cell>
          <cell r="E306">
            <v>7.9502407013699674</v>
          </cell>
        </row>
        <row r="307">
          <cell r="B307" t="str">
            <v>ga.211</v>
          </cell>
          <cell r="C307" t="str">
            <v>CUPLA POLIET. E/F 25MM MEDIA DENSIDAD</v>
          </cell>
          <cell r="D307" t="str">
            <v>u</v>
          </cell>
          <cell r="E307">
            <v>80.231895790064954</v>
          </cell>
        </row>
        <row r="308">
          <cell r="B308" t="str">
            <v>ga.212</v>
          </cell>
          <cell r="C308" t="str">
            <v>TEE NORMAL PE E/F 50MMA</v>
          </cell>
          <cell r="D308" t="str">
            <v>u</v>
          </cell>
          <cell r="E308">
            <v>334.32719405318289</v>
          </cell>
        </row>
        <row r="309">
          <cell r="B309" t="str">
            <v>ga.213</v>
          </cell>
          <cell r="C309" t="str">
            <v>VÁLVULA SERVICIO PE E/F 63X25</v>
          </cell>
          <cell r="D309" t="str">
            <v>u</v>
          </cell>
          <cell r="E309">
            <v>344.11349880391015</v>
          </cell>
        </row>
        <row r="310">
          <cell r="B310" t="str">
            <v>ga.214</v>
          </cell>
          <cell r="C310" t="str">
            <v>CODO 90º PE E/F 90MM</v>
          </cell>
          <cell r="D310" t="str">
            <v>u</v>
          </cell>
          <cell r="E310">
            <v>723.49225458154001</v>
          </cell>
        </row>
        <row r="311">
          <cell r="B311" t="str">
            <v>ga.215</v>
          </cell>
          <cell r="C311" t="str">
            <v>VAINA PVC CURVA L 640MM</v>
          </cell>
          <cell r="D311" t="str">
            <v>u</v>
          </cell>
          <cell r="E311">
            <v>22.190461295836204</v>
          </cell>
        </row>
        <row r="312">
          <cell r="B312" t="str">
            <v>ga.216</v>
          </cell>
          <cell r="C312" t="str">
            <v>VAINA PVC RECTA L 320MM</v>
          </cell>
          <cell r="D312" t="str">
            <v>u</v>
          </cell>
          <cell r="E312">
            <v>13.020665563256326</v>
          </cell>
        </row>
        <row r="313">
          <cell r="B313" t="str">
            <v>ga.217</v>
          </cell>
          <cell r="C313" t="str">
            <v>GRIPPER P/GABINETE 3/4 X 25MM</v>
          </cell>
          <cell r="D313" t="str">
            <v>u</v>
          </cell>
          <cell r="E313">
            <v>49.782567006248009</v>
          </cell>
        </row>
        <row r="314">
          <cell r="B314" t="str">
            <v>gajo.161</v>
          </cell>
          <cell r="C314" t="str">
            <v>LLAVE PASO GAS BRONCE ½"</v>
          </cell>
          <cell r="D314" t="str">
            <v>u</v>
          </cell>
          <cell r="E314">
            <v>252.50257500903734</v>
          </cell>
        </row>
        <row r="315">
          <cell r="B315" t="str">
            <v>her.001</v>
          </cell>
          <cell r="C315" t="str">
            <v>HORMIGONERA 1HP 140LTS</v>
          </cell>
          <cell r="D315" t="str">
            <v>u</v>
          </cell>
          <cell r="E315">
            <v>7922.3227132680249</v>
          </cell>
        </row>
        <row r="316">
          <cell r="B316" t="str">
            <v>her.002</v>
          </cell>
          <cell r="C316" t="str">
            <v>PALA GHERARDI</v>
          </cell>
          <cell r="D316" t="str">
            <v>u</v>
          </cell>
          <cell r="E316">
            <v>743.3341812242486</v>
          </cell>
        </row>
        <row r="317">
          <cell r="B317" t="str">
            <v>her.003</v>
          </cell>
          <cell r="C317" t="str">
            <v>PICO GHERARDI</v>
          </cell>
          <cell r="D317" t="str">
            <v>u</v>
          </cell>
          <cell r="E317">
            <v>1066.3904662895357</v>
          </cell>
        </row>
        <row r="318">
          <cell r="B318" t="str">
            <v>her.004</v>
          </cell>
          <cell r="C318" t="str">
            <v>CABO PARA PICO</v>
          </cell>
          <cell r="D318" t="str">
            <v>u</v>
          </cell>
          <cell r="E318">
            <v>107.26094045727757</v>
          </cell>
        </row>
        <row r="319">
          <cell r="B319" t="str">
            <v>her.005</v>
          </cell>
          <cell r="C319" t="str">
            <v>CUCHARA GHERARDI</v>
          </cell>
          <cell r="D319" t="str">
            <v>u</v>
          </cell>
          <cell r="E319">
            <v>280.36772963218613</v>
          </cell>
        </row>
        <row r="320">
          <cell r="B320" t="str">
            <v>her.006</v>
          </cell>
          <cell r="C320" t="str">
            <v>BALDE PLASTICO</v>
          </cell>
          <cell r="D320" t="str">
            <v>u</v>
          </cell>
          <cell r="E320">
            <v>39.971137732969012</v>
          </cell>
        </row>
        <row r="321">
          <cell r="B321" t="str">
            <v>her.007</v>
          </cell>
          <cell r="C321" t="str">
            <v>CORTAHIERRO GHERARDI</v>
          </cell>
          <cell r="D321" t="str">
            <v>u</v>
          </cell>
          <cell r="E321">
            <v>125.78836608646824</v>
          </cell>
        </row>
        <row r="322">
          <cell r="B322" t="str">
            <v>her.008</v>
          </cell>
          <cell r="C322" t="str">
            <v>GUANTE DESC/JEAN</v>
          </cell>
          <cell r="D322" t="str">
            <v>u</v>
          </cell>
          <cell r="E322">
            <v>49.736937492379077</v>
          </cell>
        </row>
        <row r="323">
          <cell r="B323" t="str">
            <v>her.009</v>
          </cell>
          <cell r="C323" t="str">
            <v>CARRETILLA REFORZADA</v>
          </cell>
          <cell r="D323" t="str">
            <v>u</v>
          </cell>
          <cell r="E323">
            <v>2264.6283073933059</v>
          </cell>
        </row>
        <row r="324">
          <cell r="B324" t="str">
            <v>her.010</v>
          </cell>
          <cell r="C324" t="str">
            <v>CORTADORA DE HIERRO - DIÁM. 12 MM</v>
          </cell>
          <cell r="D324" t="str">
            <v>u</v>
          </cell>
          <cell r="E324">
            <v>3181.0464184465477</v>
          </cell>
        </row>
        <row r="325">
          <cell r="B325" t="str">
            <v>her.011</v>
          </cell>
          <cell r="C325" t="str">
            <v>CORTADORA DE HIERRO - DIÁM. 20 MM</v>
          </cell>
          <cell r="D325" t="str">
            <v>u</v>
          </cell>
          <cell r="E325">
            <v>5002.1100296006525</v>
          </cell>
        </row>
        <row r="326">
          <cell r="B326" t="str">
            <v>her.012</v>
          </cell>
          <cell r="C326" t="str">
            <v>DOBLADORA DE HIERRO 12MM (GRINFA)</v>
          </cell>
          <cell r="D326" t="str">
            <v>u</v>
          </cell>
          <cell r="E326">
            <v>222.49690382322544</v>
          </cell>
        </row>
        <row r="327">
          <cell r="B327" t="str">
            <v>la.001</v>
          </cell>
          <cell r="C327" t="str">
            <v>LADRILLO COMÚN DE 1RA.CALIDAD</v>
          </cell>
          <cell r="D327" t="str">
            <v>mil</v>
          </cell>
          <cell r="E327">
            <v>3808.9969240264077</v>
          </cell>
        </row>
        <row r="328">
          <cell r="B328" t="str">
            <v>la.002</v>
          </cell>
          <cell r="C328" t="str">
            <v>LADRILLO HUECO 8T  12X18X30</v>
          </cell>
          <cell r="D328" t="str">
            <v>u</v>
          </cell>
          <cell r="E328">
            <v>9.3046028097033311</v>
          </cell>
        </row>
        <row r="329">
          <cell r="B329" t="str">
            <v>la.003</v>
          </cell>
          <cell r="C329" t="str">
            <v>LADRILLO COMÚN DE 2DA.CALIDAD</v>
          </cell>
          <cell r="D329" t="str">
            <v>mil</v>
          </cell>
          <cell r="E329">
            <v>3704.4484947269834</v>
          </cell>
        </row>
        <row r="330">
          <cell r="B330" t="str">
            <v>la.006</v>
          </cell>
          <cell r="C330" t="str">
            <v>LADRILLO HUECO 6T  8X18X30</v>
          </cell>
          <cell r="D330" t="str">
            <v>u</v>
          </cell>
          <cell r="E330">
            <v>7.2111448050848557</v>
          </cell>
        </row>
        <row r="331">
          <cell r="B331" t="str">
            <v>la.007</v>
          </cell>
          <cell r="C331" t="str">
            <v>LADRILLO HUECO PORTANTE 12X18X30</v>
          </cell>
          <cell r="D331" t="str">
            <v>u</v>
          </cell>
          <cell r="E331">
            <v>10.856411863488624</v>
          </cell>
        </row>
        <row r="332">
          <cell r="B332" t="str">
            <v>la.008</v>
          </cell>
          <cell r="C332" t="str">
            <v>LADRILLO HUECO 9T 18X18X30</v>
          </cell>
          <cell r="D332" t="str">
            <v>u</v>
          </cell>
          <cell r="E332">
            <v>13.058038088771728</v>
          </cell>
        </row>
        <row r="333">
          <cell r="B333" t="str">
            <v>la.009</v>
          </cell>
          <cell r="C333" t="str">
            <v>LADRILLO HUECO PORTANTE 18X 18X30</v>
          </cell>
          <cell r="D333" t="str">
            <v>u</v>
          </cell>
          <cell r="E333">
            <v>12.808235537190084</v>
          </cell>
        </row>
        <row r="334">
          <cell r="B334" t="str">
            <v>la.010</v>
          </cell>
          <cell r="C334" t="str">
            <v>BOVEDILLA CERÁMICA PARA VIGUETAS 12,5X40X25</v>
          </cell>
          <cell r="D334" t="str">
            <v>u</v>
          </cell>
          <cell r="E334">
            <v>14.211708312655086</v>
          </cell>
        </row>
        <row r="335">
          <cell r="B335" t="str">
            <v>la.011</v>
          </cell>
          <cell r="C335" t="str">
            <v>BOVEDILLA CERÁMICA PARA VIGUETAS 9,5X40X25</v>
          </cell>
          <cell r="D335" t="str">
            <v>u</v>
          </cell>
          <cell r="E335">
            <v>12.040559692382811</v>
          </cell>
        </row>
        <row r="336">
          <cell r="B336" t="str">
            <v>la.012</v>
          </cell>
          <cell r="C336" t="str">
            <v>BOVEDILLA CERAMICA PARA VIGUETAS 16,5X40X25</v>
          </cell>
          <cell r="D336" t="str">
            <v>u</v>
          </cell>
          <cell r="E336">
            <v>28.09505964838845</v>
          </cell>
        </row>
        <row r="337">
          <cell r="B337" t="str">
            <v>la.014</v>
          </cell>
          <cell r="C337" t="str">
            <v>LADRILLO SELECCIONADO DE 1RA.</v>
          </cell>
          <cell r="D337" t="str">
            <v>mil</v>
          </cell>
          <cell r="E337">
            <v>4460.946718528915</v>
          </cell>
        </row>
        <row r="338">
          <cell r="B338" t="str">
            <v>la.020</v>
          </cell>
          <cell r="C338" t="str">
            <v>LADRILLO SEMIVISTO</v>
          </cell>
          <cell r="D338" t="str">
            <v>mil</v>
          </cell>
          <cell r="E338">
            <v>4779.5857698524096</v>
          </cell>
        </row>
        <row r="339">
          <cell r="B339" t="str">
            <v>la.021</v>
          </cell>
          <cell r="C339" t="str">
            <v>LADRILLONES DE 2da COMUNES</v>
          </cell>
          <cell r="D339" t="str">
            <v>mil</v>
          </cell>
          <cell r="E339">
            <v>5015.1510989326634</v>
          </cell>
        </row>
        <row r="340">
          <cell r="B340" t="str">
            <v>la.023</v>
          </cell>
          <cell r="C340" t="str">
            <v>LADRILLOS FUNDIDOS</v>
          </cell>
          <cell r="D340" t="str">
            <v>mil</v>
          </cell>
          <cell r="E340">
            <v>3664.3490902201802</v>
          </cell>
        </row>
        <row r="341">
          <cell r="B341" t="str">
            <v>li.001</v>
          </cell>
          <cell r="C341" t="str">
            <v>ADHESIVO P/PISO CERÁMICO</v>
          </cell>
          <cell r="D341" t="str">
            <v>kg</v>
          </cell>
          <cell r="E341">
            <v>4.2549999999999999</v>
          </cell>
        </row>
        <row r="342">
          <cell r="B342" t="str">
            <v>li.002</v>
          </cell>
          <cell r="C342" t="str">
            <v>PASTINA P/CERAMICOS BLANCA</v>
          </cell>
          <cell r="D342" t="str">
            <v>kg</v>
          </cell>
          <cell r="E342">
            <v>21.348782934386506</v>
          </cell>
        </row>
        <row r="343">
          <cell r="B343" t="str">
            <v>li.003</v>
          </cell>
          <cell r="C343" t="str">
            <v>PASTINA P/CERAMICOS COLOR</v>
          </cell>
          <cell r="D343" t="str">
            <v>kg</v>
          </cell>
          <cell r="E343">
            <v>23.85700539258006</v>
          </cell>
        </row>
        <row r="344">
          <cell r="B344" t="str">
            <v>li.004</v>
          </cell>
          <cell r="C344" t="str">
            <v>CAL HIDRATADA EN BOLSA</v>
          </cell>
          <cell r="D344" t="str">
            <v>kg</v>
          </cell>
          <cell r="E344">
            <v>3.6217506045855785</v>
          </cell>
        </row>
        <row r="345">
          <cell r="B345" t="str">
            <v>li.005</v>
          </cell>
          <cell r="C345" t="str">
            <v>CEMENTO BLANCO</v>
          </cell>
          <cell r="D345" t="str">
            <v>bolsa</v>
          </cell>
          <cell r="E345">
            <v>156.28650015604433</v>
          </cell>
        </row>
        <row r="346">
          <cell r="B346" t="str">
            <v>li.006</v>
          </cell>
          <cell r="C346" t="str">
            <v>CEMENTO PORTLAND</v>
          </cell>
          <cell r="D346" t="str">
            <v>kg</v>
          </cell>
          <cell r="E346">
            <v>4.1880753926597292</v>
          </cell>
        </row>
        <row r="347">
          <cell r="B347" t="str">
            <v>li.009</v>
          </cell>
          <cell r="C347" t="str">
            <v>YESO BLANCO</v>
          </cell>
          <cell r="D347" t="str">
            <v>kg</v>
          </cell>
          <cell r="E347">
            <v>7.9660683821737779</v>
          </cell>
        </row>
        <row r="348">
          <cell r="B348" t="str">
            <v>li.010</v>
          </cell>
          <cell r="C348" t="str">
            <v>FERRITE ROJO</v>
          </cell>
          <cell r="D348" t="str">
            <v>kg</v>
          </cell>
          <cell r="E348">
            <v>56.86851670004296</v>
          </cell>
        </row>
        <row r="349">
          <cell r="B349" t="str">
            <v>li.015</v>
          </cell>
          <cell r="C349" t="str">
            <v>PLASTIFICANTE X 1,5 LTS.</v>
          </cell>
          <cell r="D349" t="str">
            <v>u</v>
          </cell>
          <cell r="E349">
            <v>85.384890985671419</v>
          </cell>
        </row>
        <row r="350">
          <cell r="B350" t="str">
            <v>li.100</v>
          </cell>
          <cell r="C350" t="str">
            <v>CAL VIVA 10 KG</v>
          </cell>
          <cell r="D350" t="str">
            <v>u</v>
          </cell>
          <cell r="E350">
            <v>20.459102812103449</v>
          </cell>
        </row>
        <row r="351">
          <cell r="B351" t="str">
            <v>ma.001</v>
          </cell>
          <cell r="C351" t="str">
            <v>MADERA 1RA. PINO NACIONAL CEPILLADA</v>
          </cell>
          <cell r="D351" t="str">
            <v>m2</v>
          </cell>
          <cell r="E351">
            <v>183.72238292830568</v>
          </cell>
        </row>
        <row r="352">
          <cell r="B352" t="str">
            <v>ma.002</v>
          </cell>
          <cell r="C352" t="str">
            <v>TIRANTE PINO 3"X3" S/CEPILLAR</v>
          </cell>
          <cell r="D352" t="str">
            <v>m</v>
          </cell>
          <cell r="E352">
            <v>38.392717712212267</v>
          </cell>
        </row>
        <row r="353">
          <cell r="B353" t="str">
            <v>ma.003</v>
          </cell>
          <cell r="C353" t="str">
            <v>MADERA MACHIMBRADA PINO 1"X6"</v>
          </cell>
          <cell r="D353" t="str">
            <v>m2</v>
          </cell>
          <cell r="E353">
            <v>196.54246134369512</v>
          </cell>
        </row>
        <row r="354">
          <cell r="B354" t="str">
            <v>ma.004</v>
          </cell>
          <cell r="C354" t="str">
            <v>MADERA MACHIMBRADA PINO 3/4"</v>
          </cell>
          <cell r="D354" t="str">
            <v>m2</v>
          </cell>
          <cell r="E354">
            <v>153.74976633615137</v>
          </cell>
        </row>
        <row r="355">
          <cell r="B355" t="str">
            <v>ma.006</v>
          </cell>
          <cell r="C355" t="str">
            <v>MADERA 1RA. PINO NACIONAL S/CEPILLAR</v>
          </cell>
          <cell r="D355" t="str">
            <v>m2</v>
          </cell>
          <cell r="E355">
            <v>153.82598147533261</v>
          </cell>
        </row>
        <row r="356">
          <cell r="B356" t="str">
            <v>ma.007</v>
          </cell>
          <cell r="C356" t="str">
            <v>MADERA MACHIMBRADA PINO 1/2"</v>
          </cell>
          <cell r="D356" t="str">
            <v>m2</v>
          </cell>
          <cell r="E356">
            <v>100.32934714700851</v>
          </cell>
        </row>
        <row r="357">
          <cell r="B357" t="str">
            <v>ma.008</v>
          </cell>
          <cell r="C357" t="str">
            <v>ZOCALO PINO 7 CM</v>
          </cell>
          <cell r="D357" t="str">
            <v>m</v>
          </cell>
          <cell r="E357">
            <v>19.119816577601227</v>
          </cell>
        </row>
        <row r="358">
          <cell r="B358" t="str">
            <v>ma.010</v>
          </cell>
          <cell r="C358" t="str">
            <v>TIRANTE PINO 3X6"</v>
          </cell>
          <cell r="D358" t="str">
            <v>m</v>
          </cell>
          <cell r="E358">
            <v>94.155719535599843</v>
          </cell>
        </row>
        <row r="359">
          <cell r="B359" t="str">
            <v>ma.011</v>
          </cell>
          <cell r="C359" t="str">
            <v>FENÓLICOS 15 MM. (1,60 X 2,20 M)</v>
          </cell>
          <cell r="D359" t="str">
            <v>m2</v>
          </cell>
          <cell r="E359">
            <v>229.80167328714424</v>
          </cell>
        </row>
        <row r="360">
          <cell r="B360" t="str">
            <v>ma.012</v>
          </cell>
          <cell r="C360" t="str">
            <v>FENÓLICOS 18 MM. (1,60 X 2,20 M)</v>
          </cell>
          <cell r="D360" t="str">
            <v>m2</v>
          </cell>
          <cell r="E360">
            <v>312.30096214016476</v>
          </cell>
        </row>
        <row r="361">
          <cell r="B361" t="str">
            <v>ma.015</v>
          </cell>
          <cell r="C361" t="str">
            <v>LISTONES PINO 1X2"</v>
          </cell>
          <cell r="D361" t="str">
            <v>m</v>
          </cell>
          <cell r="E361">
            <v>9.3119069843160691</v>
          </cell>
        </row>
        <row r="362">
          <cell r="B362" t="str">
            <v>ma.016</v>
          </cell>
          <cell r="C362" t="str">
            <v>MADERA DURA 11/2"X2" CEPILLADA</v>
          </cell>
          <cell r="D362" t="str">
            <v>m</v>
          </cell>
          <cell r="E362">
            <v>49.331736224940109</v>
          </cell>
        </row>
        <row r="363">
          <cell r="B363" t="str">
            <v>ma.017</v>
          </cell>
          <cell r="C363" t="str">
            <v xml:space="preserve">MADERA DURA 1 1/2" </v>
          </cell>
          <cell r="D363" t="str">
            <v>m2</v>
          </cell>
          <cell r="E363">
            <v>574.34443120019012</v>
          </cell>
        </row>
        <row r="364">
          <cell r="B364" t="str">
            <v>ma.018</v>
          </cell>
          <cell r="C364" t="str">
            <v>MADERA DURA 3"X3"</v>
          </cell>
          <cell r="D364" t="str">
            <v>m</v>
          </cell>
          <cell r="E364">
            <v>73.326592883201158</v>
          </cell>
        </row>
        <row r="365">
          <cell r="B365" t="str">
            <v>ma.020</v>
          </cell>
          <cell r="C365" t="str">
            <v>TIRANTE PINO 2X3"</v>
          </cell>
          <cell r="D365" t="str">
            <v>m</v>
          </cell>
          <cell r="E365">
            <v>31.994196250389166</v>
          </cell>
        </row>
        <row r="366">
          <cell r="B366" t="str">
            <v>ma.021</v>
          </cell>
          <cell r="C366" t="str">
            <v>POSTE DE QUEBRACHO ENTERO 2,40M</v>
          </cell>
          <cell r="D366" t="str">
            <v>u</v>
          </cell>
          <cell r="E366">
            <v>581.99851094000007</v>
          </cell>
        </row>
        <row r="367">
          <cell r="B367" t="str">
            <v>ma.022</v>
          </cell>
          <cell r="C367" t="str">
            <v>MEDIO  POSTE DE QUEBRACHO 2,20</v>
          </cell>
          <cell r="D367" t="str">
            <v>u</v>
          </cell>
          <cell r="E367">
            <v>334.1622194790001</v>
          </cell>
        </row>
        <row r="368">
          <cell r="B368" t="str">
            <v>ma.023</v>
          </cell>
          <cell r="C368" t="str">
            <v>VARILLONES DE 1,40 MTS.</v>
          </cell>
          <cell r="D368" t="str">
            <v>u</v>
          </cell>
          <cell r="E368">
            <v>20.152440530929795</v>
          </cell>
        </row>
        <row r="369">
          <cell r="B369" t="str">
            <v>ma.024</v>
          </cell>
          <cell r="C369" t="str">
            <v>VARILLAS DE 1,20 MTS.</v>
          </cell>
          <cell r="D369" t="str">
            <v>u</v>
          </cell>
          <cell r="E369">
            <v>17.278496980710766</v>
          </cell>
        </row>
        <row r="370">
          <cell r="B370" t="str">
            <v>ma.025</v>
          </cell>
          <cell r="C370" t="str">
            <v>TRANQUERAS 1,50 ALTOX6,00 ANCHO</v>
          </cell>
          <cell r="D370" t="str">
            <v>u</v>
          </cell>
          <cell r="E370">
            <v>10524.756042000001</v>
          </cell>
        </row>
        <row r="371">
          <cell r="B371" t="str">
            <v>ma.026</v>
          </cell>
          <cell r="C371" t="str">
            <v>TABLONES PINO 2"X15"</v>
          </cell>
          <cell r="D371" t="str">
            <v>m2</v>
          </cell>
          <cell r="E371">
            <v>451.48252413638329</v>
          </cell>
        </row>
        <row r="372">
          <cell r="B372" t="str">
            <v>ma.050</v>
          </cell>
          <cell r="C372" t="str">
            <v>HOJA EN MELAMINA COLOR BLANCO BASE AGLOMERADO 18 MM</v>
          </cell>
          <cell r="D372" t="str">
            <v>u</v>
          </cell>
          <cell r="E372">
            <v>1217.5713280229743</v>
          </cell>
        </row>
        <row r="373">
          <cell r="B373" t="str">
            <v>ma.051</v>
          </cell>
          <cell r="C373" t="str">
            <v>HOJA FIBROFACIL 12 MM  (1,83 X 2,60)</v>
          </cell>
          <cell r="D373" t="str">
            <v>u</v>
          </cell>
          <cell r="E373">
            <v>619.2657424687809</v>
          </cell>
        </row>
        <row r="374">
          <cell r="B374" t="str">
            <v>ma.052</v>
          </cell>
          <cell r="C374" t="str">
            <v>HOJA FIBROFACIL 4MM 1,83X2,60</v>
          </cell>
          <cell r="D374" t="str">
            <v>u</v>
          </cell>
          <cell r="E374">
            <v>76.038357122773675</v>
          </cell>
        </row>
        <row r="375">
          <cell r="B375" t="str">
            <v>ma.053</v>
          </cell>
          <cell r="C375" t="str">
            <v>TAPACANTO PREENCOLADO BLANCO</v>
          </cell>
          <cell r="D375" t="str">
            <v>m</v>
          </cell>
          <cell r="E375">
            <v>5.8691498831297011</v>
          </cell>
        </row>
        <row r="376">
          <cell r="B376" t="str">
            <v>mo.001</v>
          </cell>
          <cell r="C376" t="str">
            <v>OFICIAL ESPECIALIZADO</v>
          </cell>
          <cell r="D376" t="str">
            <v>h</v>
          </cell>
          <cell r="E376">
            <v>127.37466199999999</v>
          </cell>
        </row>
        <row r="377">
          <cell r="B377" t="str">
            <v>mo.002</v>
          </cell>
          <cell r="C377" t="str">
            <v>OFICIAL</v>
          </cell>
          <cell r="D377" t="str">
            <v>h</v>
          </cell>
          <cell r="E377">
            <v>108.59864400000001</v>
          </cell>
        </row>
        <row r="378">
          <cell r="B378" t="str">
            <v>mo.003</v>
          </cell>
          <cell r="C378" t="str">
            <v>MEDIO OFICIAL</v>
          </cell>
          <cell r="D378" t="str">
            <v>h</v>
          </cell>
          <cell r="E378">
            <v>100.15822800000001</v>
          </cell>
        </row>
        <row r="379">
          <cell r="B379" t="str">
            <v>mo.004</v>
          </cell>
          <cell r="C379" t="str">
            <v>AYUDANTE</v>
          </cell>
          <cell r="D379" t="str">
            <v>h</v>
          </cell>
          <cell r="E379">
            <v>91.971805999999987</v>
          </cell>
        </row>
        <row r="380">
          <cell r="B380" t="str">
            <v>mo.005</v>
          </cell>
          <cell r="C380" t="str">
            <v>ADICIONAL P/ESPECIALIDAD</v>
          </cell>
          <cell r="D380" t="str">
            <v>h</v>
          </cell>
          <cell r="E380">
            <v>109.31503733333334</v>
          </cell>
        </row>
        <row r="381">
          <cell r="B381" t="str">
            <v>mo.006</v>
          </cell>
          <cell r="C381" t="str">
            <v>CUADRILLA TIPO UOCRA</v>
          </cell>
          <cell r="D381" t="str">
            <v>h</v>
          </cell>
          <cell r="E381">
            <v>99.656101399999983</v>
          </cell>
        </row>
        <row r="382">
          <cell r="B382" t="str">
            <v>mo.007</v>
          </cell>
          <cell r="C382" t="str">
            <v>CUADRILLA TIPO U.G.A.T.S.</v>
          </cell>
          <cell r="D382" t="str">
            <v>h</v>
          </cell>
          <cell r="E382">
            <v>115.69484559999998</v>
          </cell>
        </row>
        <row r="383">
          <cell r="B383" t="str">
            <v>mo.008</v>
          </cell>
          <cell r="C383" t="str">
            <v>CHOFER</v>
          </cell>
          <cell r="D383" t="str">
            <v>h</v>
          </cell>
          <cell r="E383">
            <v>127.37466199999999</v>
          </cell>
        </row>
        <row r="384">
          <cell r="B384" t="str">
            <v>pb.010</v>
          </cell>
          <cell r="C384" t="str">
            <v>CUERPO MOTORARG CFD 675/30  30H.P.</v>
          </cell>
          <cell r="D384" t="str">
            <v>u</v>
          </cell>
          <cell r="E384">
            <v>42480.503967963312</v>
          </cell>
        </row>
        <row r="385">
          <cell r="B385" t="str">
            <v>pb.020</v>
          </cell>
          <cell r="C385" t="str">
            <v>MOTOR MOTORARG S6 R4/30  30 H.P.</v>
          </cell>
          <cell r="D385" t="str">
            <v>u</v>
          </cell>
          <cell r="E385">
            <v>43497.588662798429</v>
          </cell>
        </row>
        <row r="386">
          <cell r="B386" t="str">
            <v>pb.030</v>
          </cell>
          <cell r="C386" t="str">
            <v>ARRANCADOR SUAVE WEG SSW-04.60 P/30H.P.</v>
          </cell>
          <cell r="D386" t="str">
            <v>u</v>
          </cell>
          <cell r="E386">
            <v>25481.767649923309</v>
          </cell>
        </row>
        <row r="387">
          <cell r="B387" t="str">
            <v>pb.040</v>
          </cell>
          <cell r="C387" t="str">
            <v>BOMBA DOSIVAC MILENIO 015 1.45 LTS/H</v>
          </cell>
          <cell r="D387" t="str">
            <v>u</v>
          </cell>
          <cell r="E387">
            <v>5066.196804072184</v>
          </cell>
        </row>
        <row r="388">
          <cell r="B388" t="str">
            <v>pb.050</v>
          </cell>
          <cell r="C388" t="str">
            <v>CABLE PIRELLI SINTENAX VIPER 3X35</v>
          </cell>
          <cell r="D388" t="str">
            <v>m</v>
          </cell>
          <cell r="E388">
            <v>278.14</v>
          </cell>
        </row>
        <row r="389">
          <cell r="B389" t="str">
            <v>pb.060</v>
          </cell>
          <cell r="C389" t="str">
            <v>CAÑO H°G° RYC 4"</v>
          </cell>
          <cell r="D389" t="str">
            <v>m</v>
          </cell>
          <cell r="E389">
            <v>866.00339393128672</v>
          </cell>
        </row>
        <row r="390">
          <cell r="B390" t="str">
            <v>pb.070</v>
          </cell>
          <cell r="C390" t="str">
            <v>EQUIPO DE BOMBEO MOTORARG MODELO 625/7,5(BOMBA+MOTOR)</v>
          </cell>
          <cell r="D390" t="str">
            <v>u</v>
          </cell>
          <cell r="E390">
            <v>39780.527275033346</v>
          </cell>
        </row>
        <row r="391">
          <cell r="B391" t="str">
            <v>pb.080</v>
          </cell>
          <cell r="C391" t="str">
            <v>TABLERO DE ARRANQUE SUAVE 7,5 HP</v>
          </cell>
          <cell r="D391" t="str">
            <v>u</v>
          </cell>
          <cell r="E391">
            <v>30370.919808075232</v>
          </cell>
        </row>
        <row r="392">
          <cell r="B392" t="str">
            <v>pb.090</v>
          </cell>
          <cell r="C392" t="str">
            <v>TABLERO SUAVE STD. 30HP 380V</v>
          </cell>
          <cell r="D392" t="str">
            <v>u</v>
          </cell>
          <cell r="E392">
            <v>46001.849592107821</v>
          </cell>
        </row>
        <row r="393">
          <cell r="B393" t="str">
            <v>pb.100</v>
          </cell>
          <cell r="C393" t="str">
            <v>CAÑO CON COSTURA DE A°I° AISI 304 DE DIAM. 219,1X5,00MM</v>
          </cell>
          <cell r="D393" t="str">
            <v>m</v>
          </cell>
          <cell r="E393">
            <v>8438.9068059396177</v>
          </cell>
        </row>
        <row r="394">
          <cell r="B394" t="str">
            <v>pb.101</v>
          </cell>
          <cell r="C394" t="str">
            <v>CAÑO CON COSTURA DE A°I° AISI 304 DE DIAM. 273,1X5,00MM</v>
          </cell>
          <cell r="D394" t="str">
            <v>m</v>
          </cell>
          <cell r="E394">
            <v>11021.481858205061</v>
          </cell>
        </row>
        <row r="395">
          <cell r="B395" t="str">
            <v>pb.102</v>
          </cell>
          <cell r="C395" t="str">
            <v>CAÑO CON COSTURA DE A°I° AISI 304 DE DIAM. 323,8X5,00MM</v>
          </cell>
          <cell r="D395" t="str">
            <v>m</v>
          </cell>
          <cell r="E395">
            <v>11272.368220183365</v>
          </cell>
        </row>
        <row r="396">
          <cell r="B396" t="str">
            <v>pb.140</v>
          </cell>
          <cell r="C396" t="str">
            <v>BOMBA IMPULSORA DE AGUA 3/4 HP</v>
          </cell>
          <cell r="D396" t="str">
            <v>u</v>
          </cell>
          <cell r="E396">
            <v>4594.8306428196302</v>
          </cell>
        </row>
        <row r="397">
          <cell r="B397" t="str">
            <v>pi.002</v>
          </cell>
          <cell r="C397" t="str">
            <v>ACEITE DE LINO COCIDO 18L</v>
          </cell>
          <cell r="D397" t="str">
            <v>l</v>
          </cell>
          <cell r="E397">
            <v>32.132584421898066</v>
          </cell>
        </row>
        <row r="398">
          <cell r="B398" t="str">
            <v>pi.003</v>
          </cell>
          <cell r="C398" t="str">
            <v>AGUARRÁS</v>
          </cell>
          <cell r="D398" t="str">
            <v>l</v>
          </cell>
          <cell r="E398">
            <v>66.807262979725195</v>
          </cell>
        </row>
        <row r="399">
          <cell r="B399" t="str">
            <v>pi.004</v>
          </cell>
          <cell r="C399" t="str">
            <v>FONDO P/CHAPA GALVANIZADA TIPO GALVITE</v>
          </cell>
          <cell r="D399" t="str">
            <v>l</v>
          </cell>
          <cell r="E399">
            <v>192.04637927958481</v>
          </cell>
        </row>
        <row r="400">
          <cell r="B400" t="str">
            <v>pi.005</v>
          </cell>
          <cell r="C400" t="str">
            <v>ANTIÓXIDO ROJO PLATA X 4 LTS.</v>
          </cell>
          <cell r="D400" t="str">
            <v>u</v>
          </cell>
          <cell r="E400">
            <v>528.6236304323279</v>
          </cell>
        </row>
        <row r="401">
          <cell r="B401" t="str">
            <v>pi.006</v>
          </cell>
          <cell r="C401" t="str">
            <v xml:space="preserve">ANTIÓXIDO AL CROMATO </v>
          </cell>
          <cell r="D401" t="str">
            <v>l</v>
          </cell>
          <cell r="E401">
            <v>117.63988893290571</v>
          </cell>
        </row>
        <row r="402">
          <cell r="B402" t="str">
            <v>pi.010</v>
          </cell>
          <cell r="C402" t="str">
            <v>ESMALTE SINTETICO X 4 LTS BLANCO</v>
          </cell>
          <cell r="D402" t="str">
            <v>u</v>
          </cell>
          <cell r="E402">
            <v>589.2275011997616</v>
          </cell>
        </row>
        <row r="403">
          <cell r="B403" t="str">
            <v>pi.011</v>
          </cell>
          <cell r="C403" t="str">
            <v>ESMALTE SINTETICO VERDE X 4 LTS</v>
          </cell>
          <cell r="D403" t="str">
            <v>u</v>
          </cell>
          <cell r="E403">
            <v>552.76441684947599</v>
          </cell>
        </row>
        <row r="404">
          <cell r="B404" t="str">
            <v>pi.012</v>
          </cell>
          <cell r="C404" t="str">
            <v>PINTURA EPOXI AMARILLO</v>
          </cell>
          <cell r="D404" t="str">
            <v>l</v>
          </cell>
          <cell r="E404">
            <v>360.46912698194325</v>
          </cell>
        </row>
        <row r="405">
          <cell r="B405" t="str">
            <v>pi.015</v>
          </cell>
          <cell r="C405" t="str">
            <v>PINTURA AL LATEX ACRILICO P/CIELORRASOS</v>
          </cell>
          <cell r="D405" t="str">
            <v>l</v>
          </cell>
          <cell r="E405">
            <v>113.45506301182874</v>
          </cell>
        </row>
        <row r="406">
          <cell r="B406" t="str">
            <v>pi.016</v>
          </cell>
          <cell r="C406" t="str">
            <v>PINTURA AL AGUA BOLSA 4 KG</v>
          </cell>
          <cell r="D406" t="str">
            <v>u</v>
          </cell>
          <cell r="E406">
            <v>50.486095181013958</v>
          </cell>
        </row>
        <row r="407">
          <cell r="B407" t="str">
            <v>pi.017</v>
          </cell>
          <cell r="C407" t="str">
            <v>LATEX P/CANCHAS</v>
          </cell>
          <cell r="D407" t="str">
            <v>l</v>
          </cell>
          <cell r="E407">
            <v>143.07990523198541</v>
          </cell>
        </row>
        <row r="408">
          <cell r="B408" t="str">
            <v>pi.018</v>
          </cell>
          <cell r="C408" t="str">
            <v>PINTURA AL LATEX - LATA 20 LTS, EXTERIOR</v>
          </cell>
          <cell r="D408" t="str">
            <v>u</v>
          </cell>
          <cell r="E408">
            <v>1404.6894190539683</v>
          </cell>
        </row>
        <row r="409">
          <cell r="B409" t="str">
            <v>pi.019</v>
          </cell>
          <cell r="C409" t="str">
            <v>PINTURA ASFÁLTICA SECADO RAPIDO</v>
          </cell>
          <cell r="D409" t="str">
            <v>l</v>
          </cell>
          <cell r="E409">
            <v>40.174952284964348</v>
          </cell>
        </row>
        <row r="410">
          <cell r="B410" t="str">
            <v>pi.020</v>
          </cell>
          <cell r="C410" t="str">
            <v>ENDUÍDO PLÁSTICO</v>
          </cell>
          <cell r="D410" t="str">
            <v>l</v>
          </cell>
          <cell r="E410">
            <v>72.416356235737695</v>
          </cell>
        </row>
        <row r="411">
          <cell r="B411" t="str">
            <v>pi.022</v>
          </cell>
          <cell r="C411" t="str">
            <v>SALPICADO PLÁSTICO BLANCO TIPO IGAM</v>
          </cell>
          <cell r="D411" t="str">
            <v>kg</v>
          </cell>
          <cell r="E411">
            <v>11.837647046651844</v>
          </cell>
        </row>
        <row r="412">
          <cell r="B412" t="str">
            <v>pi.025</v>
          </cell>
          <cell r="C412" t="str">
            <v>BARNIZ SINTÉTICO</v>
          </cell>
          <cell r="D412" t="str">
            <v>l</v>
          </cell>
          <cell r="E412">
            <v>140.35639546115542</v>
          </cell>
        </row>
        <row r="413">
          <cell r="B413" t="str">
            <v>pi.030</v>
          </cell>
          <cell r="C413" t="str">
            <v>FIJADOR AL AGUA</v>
          </cell>
          <cell r="D413" t="str">
            <v>l</v>
          </cell>
          <cell r="E413">
            <v>71.764437837990044</v>
          </cell>
        </row>
        <row r="414">
          <cell r="B414" t="str">
            <v>pi.031</v>
          </cell>
          <cell r="C414" t="str">
            <v xml:space="preserve">PINTURA SILICONADAS P/LADRILLOS </v>
          </cell>
          <cell r="D414" t="str">
            <v>l</v>
          </cell>
          <cell r="E414">
            <v>117.79800757793056</v>
          </cell>
        </row>
        <row r="415">
          <cell r="B415" t="str">
            <v>pi.032</v>
          </cell>
          <cell r="C415" t="str">
            <v>THINNER</v>
          </cell>
          <cell r="D415" t="str">
            <v>l</v>
          </cell>
          <cell r="E415">
            <v>54.410302746149654</v>
          </cell>
        </row>
        <row r="416">
          <cell r="B416" t="str">
            <v>pi.033</v>
          </cell>
          <cell r="C416" t="str">
            <v>PAPEL LIJA MEDIANA</v>
          </cell>
          <cell r="D416" t="str">
            <v>u</v>
          </cell>
          <cell r="E416">
            <v>7.2992783286278886</v>
          </cell>
        </row>
        <row r="417">
          <cell r="B417" t="str">
            <v>pi.034</v>
          </cell>
          <cell r="C417" t="str">
            <v>ESMALTE SINTETICO  NEGRO 4L</v>
          </cell>
          <cell r="D417" t="str">
            <v>l</v>
          </cell>
          <cell r="E417">
            <v>118.40011542231629</v>
          </cell>
        </row>
        <row r="418">
          <cell r="B418" t="str">
            <v>pi.035</v>
          </cell>
          <cell r="C418" t="str">
            <v>VIRUTA DE ACERO FINA 300 GR</v>
          </cell>
          <cell r="D418" t="str">
            <v>u</v>
          </cell>
          <cell r="E418">
            <v>30.842627825454553</v>
          </cell>
        </row>
        <row r="419">
          <cell r="B419" t="str">
            <v>pi.037</v>
          </cell>
          <cell r="C419" t="str">
            <v>PINCEL DE CERDA SERIE 331 N° 30</v>
          </cell>
          <cell r="D419" t="str">
            <v>u</v>
          </cell>
          <cell r="E419">
            <v>77.096110230524204</v>
          </cell>
        </row>
        <row r="420">
          <cell r="B420" t="str">
            <v>pi.038</v>
          </cell>
          <cell r="C420" t="str">
            <v>PINCEL DE CERDA SERIE 331 N° 40</v>
          </cell>
          <cell r="D420" t="str">
            <v>u</v>
          </cell>
          <cell r="E420">
            <v>96.57896074923373</v>
          </cell>
        </row>
        <row r="421">
          <cell r="B421" t="str">
            <v>pi.039</v>
          </cell>
          <cell r="C421" t="str">
            <v>PICO HEXAGONAL LLUVIA GRUESA P/ PULVERIZAR</v>
          </cell>
          <cell r="D421" t="str">
            <v>u</v>
          </cell>
          <cell r="E421">
            <v>74.041245924936533</v>
          </cell>
        </row>
        <row r="422">
          <cell r="B422" t="str">
            <v>pi.040</v>
          </cell>
          <cell r="C422" t="str">
            <v>CUERO GRANDE PARA PULVERIZADOR</v>
          </cell>
          <cell r="D422" t="str">
            <v>u</v>
          </cell>
          <cell r="E422">
            <v>38.957448868096925</v>
          </cell>
        </row>
        <row r="423">
          <cell r="B423" t="str">
            <v>pi.041</v>
          </cell>
          <cell r="C423" t="str">
            <v>LATEX PARA PILETAS</v>
          </cell>
          <cell r="D423" t="str">
            <v>l</v>
          </cell>
          <cell r="E423">
            <v>113.43511569479523</v>
          </cell>
        </row>
        <row r="424">
          <cell r="B424" t="str">
            <v>pi.042</v>
          </cell>
          <cell r="C424" t="str">
            <v>PINTURA AL LATEX - LATA 20 LTS, INTERIOR</v>
          </cell>
          <cell r="D424" t="str">
            <v>u</v>
          </cell>
          <cell r="E424">
            <v>1294.5894507019568</v>
          </cell>
        </row>
        <row r="425">
          <cell r="B425" t="str">
            <v>pi.043</v>
          </cell>
          <cell r="C425" t="str">
            <v>PINTURA AL ACEITE 4LTS BLANCO SATINADO</v>
          </cell>
          <cell r="D425" t="str">
            <v>u</v>
          </cell>
          <cell r="E425">
            <v>556.68091943604111</v>
          </cell>
        </row>
        <row r="426">
          <cell r="B426" t="str">
            <v>pi.044</v>
          </cell>
          <cell r="C426" t="str">
            <v>PINTURA AL ACEITE 4LTS NEGRO SATINADO</v>
          </cell>
          <cell r="D426" t="str">
            <v>u</v>
          </cell>
          <cell r="E426">
            <v>547.73021699105595</v>
          </cell>
        </row>
        <row r="427">
          <cell r="B427" t="str">
            <v>pl.001</v>
          </cell>
          <cell r="C427" t="str">
            <v>PLACA DURLOCK 1.20MX2.40M  9,5MM</v>
          </cell>
          <cell r="D427" t="str">
            <v>u</v>
          </cell>
          <cell r="E427">
            <v>166.17053326905267</v>
          </cell>
        </row>
        <row r="428">
          <cell r="B428" t="str">
            <v>pl.002</v>
          </cell>
          <cell r="C428" t="str">
            <v>PLACA DURLOCK 1.20MX2.40M  12.50MM</v>
          </cell>
          <cell r="D428" t="str">
            <v>u</v>
          </cell>
          <cell r="E428">
            <v>130.42336831188754</v>
          </cell>
        </row>
        <row r="429">
          <cell r="B429" t="str">
            <v>pre.010</v>
          </cell>
          <cell r="C429" t="str">
            <v>POSTE INTERMEDIO X 3,05 M</v>
          </cell>
          <cell r="D429" t="str">
            <v>u</v>
          </cell>
          <cell r="E429">
            <v>283.79676552594378</v>
          </cell>
        </row>
        <row r="430">
          <cell r="B430" t="str">
            <v>pre.030</v>
          </cell>
          <cell r="C430" t="str">
            <v>POSTE ESQUINERO X 3,05 M</v>
          </cell>
          <cell r="D430" t="str">
            <v>u</v>
          </cell>
          <cell r="E430">
            <v>496.17817958960819</v>
          </cell>
        </row>
        <row r="431">
          <cell r="B431" t="str">
            <v>pre.040</v>
          </cell>
          <cell r="C431" t="str">
            <v>PILETA DE LAVAR H° PREMOLD. 70X55X30 S/ PATAS</v>
          </cell>
          <cell r="D431" t="str">
            <v>u</v>
          </cell>
          <cell r="E431">
            <v>529.83207872404012</v>
          </cell>
        </row>
        <row r="432">
          <cell r="B432" t="str">
            <v>pre.050</v>
          </cell>
          <cell r="C432" t="str">
            <v>CAMARA DE INSPEC. PREMOL. COMPL. 60X60X60</v>
          </cell>
          <cell r="D432" t="str">
            <v>u</v>
          </cell>
          <cell r="E432">
            <v>1798.0119788238646</v>
          </cell>
        </row>
        <row r="433">
          <cell r="B433" t="str">
            <v>pre.055</v>
          </cell>
          <cell r="C433" t="str">
            <v>CAMARA SEPTICA PREMOL. 540 LTS COMPLETA</v>
          </cell>
          <cell r="D433" t="str">
            <v>u</v>
          </cell>
          <cell r="E433">
            <v>2470.5207899747425</v>
          </cell>
        </row>
        <row r="434">
          <cell r="B434" t="str">
            <v>pre.100</v>
          </cell>
          <cell r="C434" t="str">
            <v>CAÑO DE Hº COMPRIMIDO DIÁM. 1M, LARGO UTIL 1,20M,PESO 1100KG/CAÑO</v>
          </cell>
          <cell r="D434" t="str">
            <v>u</v>
          </cell>
          <cell r="E434">
            <v>3511.3668993446381</v>
          </cell>
        </row>
        <row r="435">
          <cell r="B435" t="str">
            <v>ra.016</v>
          </cell>
          <cell r="C435" t="str">
            <v>CAÑO PEAD AGUA 20MM</v>
          </cell>
          <cell r="D435" t="str">
            <v>m</v>
          </cell>
          <cell r="E435">
            <v>12.418948092343301</v>
          </cell>
        </row>
        <row r="436">
          <cell r="B436" t="str">
            <v>ra.020</v>
          </cell>
          <cell r="C436" t="str">
            <v>CAÑO PEAD AGUA 63MM</v>
          </cell>
          <cell r="D436" t="str">
            <v>m</v>
          </cell>
          <cell r="E436">
            <v>50.525279975480998</v>
          </cell>
        </row>
        <row r="437">
          <cell r="B437" t="str">
            <v>ra.024</v>
          </cell>
          <cell r="C437" t="str">
            <v>CAÑO PEAD AGUA 75MM</v>
          </cell>
          <cell r="D437" t="str">
            <v>m</v>
          </cell>
          <cell r="E437">
            <v>84.142245563663977</v>
          </cell>
        </row>
        <row r="438">
          <cell r="B438" t="str">
            <v>ra.025</v>
          </cell>
          <cell r="C438" t="str">
            <v>CAÑO PEAD AGUA 90MM</v>
          </cell>
          <cell r="D438" t="str">
            <v>m</v>
          </cell>
          <cell r="E438">
            <v>122.26530013531047</v>
          </cell>
        </row>
        <row r="439">
          <cell r="B439" t="str">
            <v>ra.026</v>
          </cell>
          <cell r="C439" t="str">
            <v>CAÑO PEAD AGUA 110MM</v>
          </cell>
          <cell r="D439" t="str">
            <v>m</v>
          </cell>
          <cell r="E439">
            <v>179.20177532906854</v>
          </cell>
        </row>
        <row r="440">
          <cell r="B440" t="str">
            <v>ra.027</v>
          </cell>
          <cell r="C440" t="str">
            <v>CAÑO PEAD AGUA 160MM</v>
          </cell>
          <cell r="D440" t="str">
            <v>m</v>
          </cell>
          <cell r="E440">
            <v>176.51537534061305</v>
          </cell>
        </row>
        <row r="441">
          <cell r="B441" t="str">
            <v>ra.028</v>
          </cell>
          <cell r="C441" t="str">
            <v>CUPLA PEAD AGUA 63MM</v>
          </cell>
          <cell r="D441" t="str">
            <v>u</v>
          </cell>
          <cell r="E441">
            <v>100.07690735322149</v>
          </cell>
        </row>
        <row r="442">
          <cell r="B442" t="str">
            <v>ra.029</v>
          </cell>
          <cell r="C442" t="str">
            <v>CAÑO PEAD AGUA 225MM</v>
          </cell>
          <cell r="D442" t="str">
            <v>m</v>
          </cell>
          <cell r="E442">
            <v>257.47197314577966</v>
          </cell>
        </row>
        <row r="443">
          <cell r="B443" t="str">
            <v>ra.030</v>
          </cell>
          <cell r="C443" t="str">
            <v>CUPLA PEAD AGUA 75MM</v>
          </cell>
          <cell r="D443" t="str">
            <v>u</v>
          </cell>
          <cell r="E443">
            <v>150.8553212716746</v>
          </cell>
        </row>
        <row r="444">
          <cell r="B444" t="str">
            <v>ra.032</v>
          </cell>
          <cell r="C444" t="str">
            <v>TE NORMAL PEAD AGUA 63MM</v>
          </cell>
          <cell r="D444" t="str">
            <v>u</v>
          </cell>
          <cell r="E444">
            <v>405.72396765425242</v>
          </cell>
        </row>
        <row r="445">
          <cell r="B445" t="str">
            <v>ra.034</v>
          </cell>
          <cell r="C445" t="str">
            <v>VÁLVULA ESCLUSA DOBLE BRIDA H°D° 63MM</v>
          </cell>
          <cell r="D445" t="str">
            <v>u</v>
          </cell>
          <cell r="E445">
            <v>4819.850697795745</v>
          </cell>
        </row>
        <row r="446">
          <cell r="B446" t="str">
            <v>ra.036</v>
          </cell>
          <cell r="C446" t="str">
            <v>ABRAZADERA DIÁMETRO 63MM CON RACORD DE 1/2"</v>
          </cell>
          <cell r="D446" t="str">
            <v>u</v>
          </cell>
          <cell r="E446">
            <v>333.70702864549588</v>
          </cell>
        </row>
        <row r="447">
          <cell r="B447" t="str">
            <v>ra.037</v>
          </cell>
          <cell r="C447" t="str">
            <v>ABRAZADERA DIÁM. 63MM CON RACORD DE 3/4"</v>
          </cell>
          <cell r="D447" t="str">
            <v>u</v>
          </cell>
          <cell r="E447">
            <v>317.91184844048894</v>
          </cell>
        </row>
        <row r="448">
          <cell r="B448" t="str">
            <v>ra.050</v>
          </cell>
          <cell r="C448" t="str">
            <v>TUBO PVC DIAM. 90MM CLASE 6</v>
          </cell>
          <cell r="D448" t="str">
            <v>m</v>
          </cell>
          <cell r="E448">
            <v>55.410486111111119</v>
          </cell>
        </row>
        <row r="449">
          <cell r="B449" t="str">
            <v>ra.051</v>
          </cell>
          <cell r="C449" t="str">
            <v>TUBO PVC DIAM. 110MM CLASE 6</v>
          </cell>
          <cell r="D449" t="str">
            <v>m</v>
          </cell>
          <cell r="E449">
            <v>77.75159722222223</v>
          </cell>
        </row>
        <row r="450">
          <cell r="B450" t="str">
            <v>ra.052</v>
          </cell>
          <cell r="C450" t="str">
            <v>TUBO PVC DIAM. 90MM CLASE 10</v>
          </cell>
          <cell r="D450" t="str">
            <v>m</v>
          </cell>
          <cell r="E450">
            <v>73.633541666666673</v>
          </cell>
        </row>
        <row r="451">
          <cell r="B451" t="str">
            <v>ra.053</v>
          </cell>
          <cell r="C451" t="str">
            <v>TUBO PVC DIAM. 110MM CLASE 10</v>
          </cell>
          <cell r="D451" t="str">
            <v>m</v>
          </cell>
          <cell r="E451">
            <v>105.89494791666667</v>
          </cell>
        </row>
        <row r="452">
          <cell r="B452" t="str">
            <v>ra.100</v>
          </cell>
          <cell r="C452" t="str">
            <v>TUBO PERFILADO HIDROPIPE DIÁM. 400</v>
          </cell>
          <cell r="D452" t="str">
            <v>m</v>
          </cell>
          <cell r="E452">
            <v>620.79176984285732</v>
          </cell>
        </row>
        <row r="453">
          <cell r="B453" t="str">
            <v>ra.101</v>
          </cell>
          <cell r="C453" t="str">
            <v>TUBO PERFILADO HIDROPIPE DIÁM. 520</v>
          </cell>
          <cell r="D453" t="str">
            <v>m</v>
          </cell>
          <cell r="E453">
            <v>677.69576646399366</v>
          </cell>
        </row>
        <row r="454">
          <cell r="B454" t="str">
            <v>ra.102</v>
          </cell>
          <cell r="C454" t="str">
            <v>TUBO PERFILADO HIDROPIPE DIÁM. 700</v>
          </cell>
          <cell r="D454" t="str">
            <v>m</v>
          </cell>
          <cell r="E454">
            <v>1136.1923499516581</v>
          </cell>
        </row>
        <row r="455">
          <cell r="B455" t="str">
            <v>ra.103</v>
          </cell>
          <cell r="C455" t="str">
            <v>TUBO PERFILADO HIDROPIPE DIÁM. 870</v>
          </cell>
          <cell r="D455" t="str">
            <v>m</v>
          </cell>
          <cell r="E455">
            <v>1382.2893667600324</v>
          </cell>
        </row>
        <row r="456">
          <cell r="B456" t="str">
            <v>ra.104</v>
          </cell>
          <cell r="C456" t="str">
            <v>TUBO PERFILADO HIDROPIPE DIÁM. 1100</v>
          </cell>
          <cell r="D456" t="str">
            <v>m</v>
          </cell>
          <cell r="E456">
            <v>1713.413700225562</v>
          </cell>
        </row>
        <row r="457">
          <cell r="B457" t="str">
            <v>ra.105</v>
          </cell>
          <cell r="C457" t="str">
            <v>TUBO PERFILADO HIDROPIPE DIÁM. 1250</v>
          </cell>
          <cell r="D457" t="str">
            <v>m</v>
          </cell>
          <cell r="E457">
            <v>2459.0047220450215</v>
          </cell>
        </row>
        <row r="458">
          <cell r="B458" t="str">
            <v>rc.010</v>
          </cell>
          <cell r="C458" t="str">
            <v>MARCO Y TAPA H°D° 85/90KG. SIST. ABISAGRADO</v>
          </cell>
          <cell r="D458" t="str">
            <v>u</v>
          </cell>
          <cell r="E458">
            <v>1901.6992177125933</v>
          </cell>
        </row>
        <row r="459">
          <cell r="B459" t="str">
            <v>rc.020</v>
          </cell>
          <cell r="C459" t="str">
            <v>CAÑO PVC CLOACAL JE 160MM</v>
          </cell>
          <cell r="D459" t="str">
            <v>m</v>
          </cell>
          <cell r="E459">
            <v>198.19332557561819</v>
          </cell>
        </row>
        <row r="460">
          <cell r="B460" t="str">
            <v>re.005</v>
          </cell>
          <cell r="C460" t="str">
            <v>CRUCETA DE H°A° MN 157 (2,20 M) C/GANCHOS</v>
          </cell>
          <cell r="D460" t="str">
            <v>u</v>
          </cell>
          <cell r="E460">
            <v>8872.0493895786894</v>
          </cell>
        </row>
        <row r="461">
          <cell r="B461" t="str">
            <v>re.010</v>
          </cell>
          <cell r="C461" t="str">
            <v>CRUCETA DE Hº Aº SEPARADORA</v>
          </cell>
          <cell r="D461" t="str">
            <v>u</v>
          </cell>
          <cell r="E461">
            <v>9204.8666981839069</v>
          </cell>
        </row>
        <row r="462">
          <cell r="B462" t="str">
            <v>re.015</v>
          </cell>
          <cell r="C462" t="str">
            <v>COLUMNA DE Hº Aº Vº DE 10,50/1000/3</v>
          </cell>
          <cell r="D462" t="str">
            <v>u</v>
          </cell>
          <cell r="E462">
            <v>36508.737943321226</v>
          </cell>
        </row>
        <row r="463">
          <cell r="B463" t="str">
            <v>re.020</v>
          </cell>
          <cell r="C463" t="str">
            <v>COLUMNA DE HºAºVº DE 9,5/900/3</v>
          </cell>
          <cell r="D463" t="str">
            <v>u</v>
          </cell>
          <cell r="E463">
            <v>31395.598179477918</v>
          </cell>
        </row>
        <row r="464">
          <cell r="B464" t="str">
            <v>re.025</v>
          </cell>
          <cell r="C464" t="str">
            <v>POSTE DE EUCALIPTUS CREOSOTADO 11 M</v>
          </cell>
          <cell r="D464" t="str">
            <v>u</v>
          </cell>
          <cell r="E464">
            <v>862.12500000000023</v>
          </cell>
        </row>
        <row r="465">
          <cell r="B465" t="str">
            <v>re.026</v>
          </cell>
          <cell r="C465" t="str">
            <v>POSTE EUCALIPTUS P/REDES ELECT. DE BAJA TENSIÓN(7,5 M) S/NORMAS EDESA</v>
          </cell>
          <cell r="D465" t="str">
            <v>u</v>
          </cell>
          <cell r="E465">
            <v>521.53469387755115</v>
          </cell>
        </row>
        <row r="466">
          <cell r="B466" t="str">
            <v>re.030</v>
          </cell>
          <cell r="C466" t="str">
            <v xml:space="preserve">DESCARGADOR ÓXIDO DE ZINC CON DESLIGADOR </v>
          </cell>
          <cell r="D466" t="str">
            <v>u</v>
          </cell>
          <cell r="E466">
            <v>1769.1497733770398</v>
          </cell>
        </row>
        <row r="467">
          <cell r="B467" t="str">
            <v>re.035</v>
          </cell>
          <cell r="C467" t="str">
            <v>CABLE DE CU DESNUDO DE 50 MM² DE SECC.</v>
          </cell>
          <cell r="D467" t="str">
            <v>m</v>
          </cell>
          <cell r="E467">
            <v>203.05764446041024</v>
          </cell>
        </row>
        <row r="468">
          <cell r="B468" t="str">
            <v>re.040</v>
          </cell>
          <cell r="C468" t="str">
            <v>CONDUCTOR DESNUDO DE COBRE DE 16 MM²</v>
          </cell>
          <cell r="D468" t="str">
            <v>m</v>
          </cell>
          <cell r="E468">
            <v>57.464932784494742</v>
          </cell>
        </row>
        <row r="469">
          <cell r="B469" t="str">
            <v>re.043</v>
          </cell>
          <cell r="C469" t="str">
            <v>CABLE DE AL DESNUDO DE 50 MM² DE SECC.</v>
          </cell>
          <cell r="D469" t="str">
            <v>m</v>
          </cell>
          <cell r="E469">
            <v>30.449685474376466</v>
          </cell>
        </row>
        <row r="470">
          <cell r="B470" t="str">
            <v>re.045</v>
          </cell>
          <cell r="C470" t="str">
            <v>CONDUCTOR CU PREENSAMBLADO 3X95 + 1X50 M</v>
          </cell>
          <cell r="D470" t="str">
            <v>m</v>
          </cell>
          <cell r="E470">
            <v>194.68029063851739</v>
          </cell>
        </row>
        <row r="471">
          <cell r="B471" t="str">
            <v>re.050</v>
          </cell>
          <cell r="C471" t="str">
            <v>CONDUCTOR CU FORRADO 1 X 35 MM²</v>
          </cell>
          <cell r="D471" t="str">
            <v>m</v>
          </cell>
          <cell r="E471">
            <v>96.427487381254508</v>
          </cell>
        </row>
        <row r="472">
          <cell r="B472" t="str">
            <v>re.055</v>
          </cell>
          <cell r="C472" t="str">
            <v>CONDUCTOR PRERREUNIDO 4 X 10 MM²</v>
          </cell>
          <cell r="D472" t="str">
            <v>u</v>
          </cell>
          <cell r="E472">
            <v>119.88090006816527</v>
          </cell>
        </row>
        <row r="473">
          <cell r="B473" t="str">
            <v>re.060</v>
          </cell>
          <cell r="C473" t="str">
            <v>TRANSFORMADOR DE POTENCIA 13,2 KV, 315/0,4/0,231 KVA</v>
          </cell>
          <cell r="D473" t="str">
            <v>u</v>
          </cell>
          <cell r="E473">
            <v>198419.96586420183</v>
          </cell>
        </row>
        <row r="474">
          <cell r="B474" t="str">
            <v>re.065</v>
          </cell>
          <cell r="C474" t="str">
            <v>ARTEFACTO STRAND MB 70 CON SAP 250 W</v>
          </cell>
          <cell r="D474" t="str">
            <v>u</v>
          </cell>
          <cell r="E474">
            <v>4594.6958340067604</v>
          </cell>
        </row>
        <row r="475">
          <cell r="B475" t="str">
            <v>re.070</v>
          </cell>
          <cell r="C475" t="str">
            <v>AISLADOR ORGÁNICO 13,2/33KV</v>
          </cell>
          <cell r="D475" t="str">
            <v>u</v>
          </cell>
          <cell r="E475">
            <v>282.62648828215811</v>
          </cell>
        </row>
        <row r="476">
          <cell r="B476" t="str">
            <v>re.075</v>
          </cell>
          <cell r="C476" t="str">
            <v>SECCIONADOR FUSIBLE XS</v>
          </cell>
          <cell r="D476" t="str">
            <v>u</v>
          </cell>
          <cell r="E476">
            <v>2328.9053807059158</v>
          </cell>
        </row>
        <row r="477">
          <cell r="B477" t="str">
            <v>re.080</v>
          </cell>
          <cell r="C477" t="str">
            <v>JABALINA TIPO COOPERWELD 1,50X3/4"</v>
          </cell>
          <cell r="D477" t="str">
            <v>u</v>
          </cell>
          <cell r="E477">
            <v>324.18443200900157</v>
          </cell>
        </row>
        <row r="478">
          <cell r="B478" t="str">
            <v>re.085</v>
          </cell>
          <cell r="C478" t="str">
            <v>CAJA DE DISTRIB POLYESTER CONJ. SECC. APR C/FUSIBLES SETA</v>
          </cell>
          <cell r="D478" t="str">
            <v>u</v>
          </cell>
          <cell r="E478">
            <v>247.3590998018071</v>
          </cell>
        </row>
        <row r="479">
          <cell r="B479" t="str">
            <v>re.090</v>
          </cell>
          <cell r="C479" t="str">
            <v>CAJAS DE DERIVACIÓN TRIFÁSICA RBT</v>
          </cell>
          <cell r="D479" t="str">
            <v>u</v>
          </cell>
          <cell r="E479">
            <v>3425.669179359164</v>
          </cell>
        </row>
        <row r="480">
          <cell r="B480" t="str">
            <v>re.095</v>
          </cell>
          <cell r="C480" t="str">
            <v>GABINETE ESTANCO PVC 600X600X300 C/CERRAD. AºPº</v>
          </cell>
          <cell r="D480" t="str">
            <v>u</v>
          </cell>
          <cell r="E480">
            <v>3210.7380947045394</v>
          </cell>
        </row>
        <row r="481">
          <cell r="B481" t="str">
            <v>re.100</v>
          </cell>
          <cell r="C481" t="str">
            <v>JUEGO DE RETENCIÓN COMPLETO</v>
          </cell>
          <cell r="D481" t="str">
            <v>u</v>
          </cell>
          <cell r="E481">
            <v>1179.6664905552034</v>
          </cell>
        </row>
        <row r="482">
          <cell r="B482" t="str">
            <v>re.105</v>
          </cell>
          <cell r="C482" t="str">
            <v>JUEGO DE SUSPENSIÓN COMPLETO</v>
          </cell>
          <cell r="D482" t="str">
            <v>u</v>
          </cell>
          <cell r="E482">
            <v>2161.3146845067322</v>
          </cell>
        </row>
        <row r="483">
          <cell r="B483" t="str">
            <v>re.110</v>
          </cell>
          <cell r="C483" t="str">
            <v>MORSETO DE RETENCIÓN - GRAMPA PEINE</v>
          </cell>
          <cell r="D483" t="str">
            <v>gl</v>
          </cell>
          <cell r="E483">
            <v>22.721311941750869</v>
          </cell>
        </row>
        <row r="484">
          <cell r="B484" t="str">
            <v>re.115</v>
          </cell>
          <cell r="C484" t="str">
            <v>MORZA DE RETENCIÓN PKR 10</v>
          </cell>
          <cell r="D484" t="str">
            <v>u</v>
          </cell>
          <cell r="E484">
            <v>147.8217419261666</v>
          </cell>
        </row>
        <row r="485">
          <cell r="B485" t="str">
            <v>rg.004</v>
          </cell>
          <cell r="C485" t="str">
            <v>CUPLA E/F GAS PE80 50MM</v>
          </cell>
          <cell r="D485" t="str">
            <v>u</v>
          </cell>
          <cell r="E485">
            <v>114.43642215374103</v>
          </cell>
        </row>
        <row r="486">
          <cell r="B486" t="str">
            <v>rg.006</v>
          </cell>
          <cell r="C486" t="str">
            <v>CUPLA E/F GAS PE80 63MM</v>
          </cell>
          <cell r="D486" t="str">
            <v>u</v>
          </cell>
          <cell r="E486">
            <v>117.76952182812185</v>
          </cell>
        </row>
        <row r="487">
          <cell r="B487" t="str">
            <v>rg.008</v>
          </cell>
          <cell r="C487" t="str">
            <v xml:space="preserve">TUBO PEAD GAS 25MM 4BAR </v>
          </cell>
          <cell r="D487" t="str">
            <v>m</v>
          </cell>
          <cell r="E487">
            <v>14.186802222749801</v>
          </cell>
        </row>
        <row r="488">
          <cell r="B488" t="str">
            <v>rg.018</v>
          </cell>
          <cell r="C488" t="str">
            <v xml:space="preserve">TUBO PEAD GAS 50MM 4BAR </v>
          </cell>
          <cell r="D488" t="str">
            <v>m</v>
          </cell>
          <cell r="E488">
            <v>57.42751673753957</v>
          </cell>
        </row>
        <row r="489">
          <cell r="B489" t="str">
            <v>rg.020</v>
          </cell>
          <cell r="C489" t="str">
            <v xml:space="preserve">TUBO PEAD GAS 63MM 4BAR </v>
          </cell>
          <cell r="D489" t="str">
            <v>m</v>
          </cell>
          <cell r="E489">
            <v>90.227865302629667</v>
          </cell>
        </row>
        <row r="490">
          <cell r="B490" t="str">
            <v>rg.026</v>
          </cell>
          <cell r="C490" t="str">
            <v>TE NORMAL GAS E/F PE80 63MM</v>
          </cell>
          <cell r="D490" t="str">
            <v>u</v>
          </cell>
          <cell r="E490">
            <v>361.62834621405699</v>
          </cell>
        </row>
        <row r="491">
          <cell r="B491" t="str">
            <v>rg.028</v>
          </cell>
          <cell r="C491" t="str">
            <v>TOMA SERVICIO GAS E/F 63X25MM</v>
          </cell>
          <cell r="D491" t="str">
            <v>u</v>
          </cell>
          <cell r="E491">
            <v>235.04638064706819</v>
          </cell>
        </row>
        <row r="492">
          <cell r="B492" t="str">
            <v>rg.030</v>
          </cell>
          <cell r="C492" t="str">
            <v>TOMA SERVICIO GAS E/F 50X25MM</v>
          </cell>
          <cell r="D492" t="str">
            <v>u</v>
          </cell>
          <cell r="E492">
            <v>232.48573419323188</v>
          </cell>
        </row>
        <row r="493">
          <cell r="B493" t="str">
            <v>rv.010</v>
          </cell>
          <cell r="C493" t="str">
            <v>ADOQUINES PARA PAVIMENTO 8 CM</v>
          </cell>
          <cell r="D493" t="str">
            <v>m2</v>
          </cell>
          <cell r="E493">
            <v>185.94993256311213</v>
          </cell>
        </row>
        <row r="494">
          <cell r="B494" t="str">
            <v>rv.016</v>
          </cell>
          <cell r="C494" t="str">
            <v>GAVION DE 4,00 X 1,00 X 1,00 MTS.</v>
          </cell>
          <cell r="D494" t="str">
            <v>u</v>
          </cell>
          <cell r="E494">
            <v>1931.5073001166413</v>
          </cell>
        </row>
        <row r="495">
          <cell r="B495" t="str">
            <v>rv.017</v>
          </cell>
          <cell r="C495" t="str">
            <v>GAVION DE 4,00 X 1,50 X 1,00 MTS.</v>
          </cell>
          <cell r="D495" t="str">
            <v>u</v>
          </cell>
          <cell r="E495">
            <v>2555.9289269532574</v>
          </cell>
        </row>
        <row r="496">
          <cell r="B496" t="str">
            <v>rv.018</v>
          </cell>
          <cell r="C496" t="str">
            <v>GAVION DE 4,00 X 2,00 X 1,00 MTS.</v>
          </cell>
          <cell r="D496" t="str">
            <v>u</v>
          </cell>
          <cell r="E496">
            <v>3086.8550542094222</v>
          </cell>
        </row>
        <row r="497">
          <cell r="B497" t="str">
            <v>rv.019</v>
          </cell>
          <cell r="C497" t="str">
            <v>COLCHONETAS DE 4,00 X 2,00 X 0,17 MTS.</v>
          </cell>
          <cell r="D497" t="str">
            <v>u</v>
          </cell>
          <cell r="E497">
            <v>1263.1959608986435</v>
          </cell>
        </row>
        <row r="498">
          <cell r="B498" t="str">
            <v>rv.020</v>
          </cell>
          <cell r="C498" t="str">
            <v>MALLA GEOTEXTIL 150 GRS./M2</v>
          </cell>
          <cell r="D498" t="str">
            <v>m2</v>
          </cell>
          <cell r="E498">
            <v>21.995235310882386</v>
          </cell>
        </row>
        <row r="499">
          <cell r="B499" t="str">
            <v>rv.021</v>
          </cell>
          <cell r="C499" t="str">
            <v>DEFENSA METÁLICA  E=3,2MM X7,62M</v>
          </cell>
          <cell r="D499" t="str">
            <v>u</v>
          </cell>
          <cell r="E499">
            <v>3275.0794068602968</v>
          </cell>
        </row>
        <row r="500">
          <cell r="B500" t="str">
            <v>rv.022</v>
          </cell>
          <cell r="C500" t="str">
            <v>POSTE METÁLICO ALTURA 1500 MM PERFIL 190X80X4,75 MM</v>
          </cell>
          <cell r="D500" t="str">
            <v>u</v>
          </cell>
          <cell r="E500">
            <v>735.37800573208301</v>
          </cell>
        </row>
        <row r="501">
          <cell r="B501" t="str">
            <v>rv.024</v>
          </cell>
          <cell r="C501" t="str">
            <v>ALAS TERMINALES</v>
          </cell>
          <cell r="D501" t="str">
            <v>u</v>
          </cell>
          <cell r="E501">
            <v>488.78040689739646</v>
          </cell>
        </row>
        <row r="502">
          <cell r="B502" t="str">
            <v>rv.025</v>
          </cell>
          <cell r="C502" t="str">
            <v>EMULSIÓN LENTA 1 (CRL – 1)</v>
          </cell>
          <cell r="D502" t="str">
            <v>tn</v>
          </cell>
          <cell r="E502">
            <v>14766.388837984772</v>
          </cell>
        </row>
        <row r="503">
          <cell r="B503" t="str">
            <v>rv.026</v>
          </cell>
          <cell r="C503" t="str">
            <v>EMULSIÓN RÁPIDA 1 (CRR – 1)</v>
          </cell>
          <cell r="D503" t="str">
            <v>tn</v>
          </cell>
          <cell r="E503">
            <v>11730.38506144313</v>
          </cell>
        </row>
        <row r="504">
          <cell r="B504" t="str">
            <v>rv.027</v>
          </cell>
          <cell r="C504" t="str">
            <v>FUEL-OIL</v>
          </cell>
          <cell r="D504" t="str">
            <v>tn</v>
          </cell>
          <cell r="E504">
            <v>9630.3854023189542</v>
          </cell>
        </row>
        <row r="505">
          <cell r="B505" t="str">
            <v>rv.028</v>
          </cell>
          <cell r="C505" t="str">
            <v>C.A. (50-60)</v>
          </cell>
          <cell r="D505" t="str">
            <v>tn</v>
          </cell>
          <cell r="E505">
            <v>13635.111131653161</v>
          </cell>
        </row>
        <row r="506">
          <cell r="B506" t="str">
            <v>rv.029</v>
          </cell>
          <cell r="C506" t="str">
            <v>JUNTA DE DILATACIÓN</v>
          </cell>
          <cell r="D506" t="str">
            <v>m</v>
          </cell>
          <cell r="E506">
            <v>13945.014732156405</v>
          </cell>
        </row>
        <row r="507">
          <cell r="B507" t="str">
            <v>rv.030</v>
          </cell>
          <cell r="C507" t="str">
            <v>APOYO DE NEOPRENE</v>
          </cell>
          <cell r="D507" t="str">
            <v>cm3</v>
          </cell>
          <cell r="E507">
            <v>0.66846947356263797</v>
          </cell>
        </row>
        <row r="508">
          <cell r="B508" t="str">
            <v>rv.031</v>
          </cell>
          <cell r="C508" t="str">
            <v>MATERIAL TERMOSPLASTICO (SUBCONTRATO)</v>
          </cell>
          <cell r="D508" t="str">
            <v>m2</v>
          </cell>
          <cell r="E508">
            <v>153.81924239994186</v>
          </cell>
        </row>
        <row r="509">
          <cell r="B509" t="str">
            <v>rv.032</v>
          </cell>
          <cell r="C509" t="str">
            <v>DILUIDO MEDIO 1 (EM – 1) Y RÁPIDO 1 (ER – 1)</v>
          </cell>
          <cell r="D509" t="str">
            <v>tn</v>
          </cell>
          <cell r="E509">
            <v>18885.662858604042</v>
          </cell>
        </row>
        <row r="510">
          <cell r="B510" t="str">
            <v>rv.033</v>
          </cell>
          <cell r="C510" t="str">
            <v>PORTICO DE SEÑAL AÉREA DNV 130 K 16 M. LUZ</v>
          </cell>
          <cell r="D510" t="str">
            <v>u</v>
          </cell>
          <cell r="E510">
            <v>148188.68513222784</v>
          </cell>
        </row>
        <row r="511">
          <cell r="B511" t="str">
            <v>rv.034</v>
          </cell>
          <cell r="C511" t="str">
            <v xml:space="preserve">COLUMNA DE BRAZO TIPO DNV 130 K </v>
          </cell>
          <cell r="D511" t="str">
            <v>u</v>
          </cell>
          <cell r="E511">
            <v>51414.831818766761</v>
          </cell>
        </row>
        <row r="512">
          <cell r="B512" t="str">
            <v>rv.035</v>
          </cell>
          <cell r="C512" t="str">
            <v>CARTELES REFLECTIVOS 2,10X1,20M</v>
          </cell>
          <cell r="D512" t="str">
            <v>m2</v>
          </cell>
          <cell r="E512">
            <v>5614.9668371378757</v>
          </cell>
        </row>
        <row r="513">
          <cell r="B513" t="str">
            <v>rv.037</v>
          </cell>
          <cell r="C513" t="str">
            <v>AGREGADO ZARAND. PÉTREO FINO VIAL</v>
          </cell>
          <cell r="D513" t="str">
            <v>m3</v>
          </cell>
          <cell r="E513">
            <v>442.26799647344774</v>
          </cell>
        </row>
        <row r="514">
          <cell r="B514" t="str">
            <v>rv.038</v>
          </cell>
          <cell r="C514" t="str">
            <v>AGREGADO ZARAND. PÉTREO TRITURADO  VIAL</v>
          </cell>
          <cell r="D514" t="str">
            <v>m3</v>
          </cell>
          <cell r="E514">
            <v>496.51701408685807</v>
          </cell>
        </row>
        <row r="515">
          <cell r="B515" t="str">
            <v>rv.039</v>
          </cell>
          <cell r="C515" t="str">
            <v xml:space="preserve">MATERIAL TERMOSPLASTICO </v>
          </cell>
          <cell r="D515" t="str">
            <v>kg</v>
          </cell>
          <cell r="E515">
            <v>37.400626866817568</v>
          </cell>
        </row>
        <row r="516">
          <cell r="B516" t="str">
            <v>rv.040</v>
          </cell>
          <cell r="C516" t="str">
            <v>ADOQUIN 10X10 ESF.4/7 COLOR GRIS O MIXTO (110KG POR M2)</v>
          </cell>
          <cell r="D516" t="str">
            <v>m2</v>
          </cell>
          <cell r="E516">
            <v>228.83410621142789</v>
          </cell>
        </row>
        <row r="517">
          <cell r="B517" t="str">
            <v>sa.001</v>
          </cell>
          <cell r="C517" t="str">
            <v>RAMAL Y PVC 0.110X0.110</v>
          </cell>
          <cell r="D517" t="str">
            <v>u</v>
          </cell>
          <cell r="E517">
            <v>128.69839380520602</v>
          </cell>
        </row>
        <row r="518">
          <cell r="B518" t="str">
            <v>sa.002</v>
          </cell>
          <cell r="C518" t="str">
            <v>CURVA PVC 45° 110</v>
          </cell>
          <cell r="D518" t="str">
            <v>u</v>
          </cell>
          <cell r="E518">
            <v>100.44891295012538</v>
          </cell>
        </row>
        <row r="519">
          <cell r="B519" t="str">
            <v>sa.003</v>
          </cell>
          <cell r="C519" t="str">
            <v>SOPAPA PVC DIAMETRO 50 MM RECTA CROMADA</v>
          </cell>
          <cell r="D519" t="str">
            <v>u</v>
          </cell>
          <cell r="E519">
            <v>51.30386352</v>
          </cell>
        </row>
        <row r="520">
          <cell r="B520" t="str">
            <v>sa.004</v>
          </cell>
          <cell r="C520" t="str">
            <v>SOPAPA PVC DIAMETRO 40 MM P/DUCHA</v>
          </cell>
          <cell r="D520" t="str">
            <v>u</v>
          </cell>
          <cell r="E520">
            <v>56.897742720000004</v>
          </cell>
        </row>
        <row r="521">
          <cell r="B521" t="str">
            <v>sa.005</v>
          </cell>
          <cell r="C521" t="str">
            <v>CURVA PVC 90° 110 MM</v>
          </cell>
          <cell r="D521" t="str">
            <v>u</v>
          </cell>
          <cell r="E521">
            <v>94.858768846565937</v>
          </cell>
        </row>
        <row r="522">
          <cell r="B522" t="str">
            <v>sa.006</v>
          </cell>
          <cell r="C522" t="str">
            <v>RAMAL T PVC 110X110</v>
          </cell>
          <cell r="D522" t="str">
            <v>u</v>
          </cell>
          <cell r="E522">
            <v>104.55167743799235</v>
          </cell>
        </row>
        <row r="523">
          <cell r="B523" t="str">
            <v>sa.007</v>
          </cell>
          <cell r="C523" t="str">
            <v>CURVA PVC 45° DIAM. 50 MM</v>
          </cell>
          <cell r="D523" t="str">
            <v>u</v>
          </cell>
          <cell r="E523">
            <v>27.899176253752888</v>
          </cell>
        </row>
        <row r="524">
          <cell r="B524" t="str">
            <v>sa.008</v>
          </cell>
          <cell r="C524" t="str">
            <v>CODO PVC A 90° DIAM. 50 MM</v>
          </cell>
          <cell r="D524" t="str">
            <v>u</v>
          </cell>
          <cell r="E524">
            <v>27.030011584063576</v>
          </cell>
        </row>
        <row r="525">
          <cell r="B525" t="str">
            <v>sa.009</v>
          </cell>
          <cell r="C525" t="str">
            <v>CODO PVC A 90° DIAM. 40 MM</v>
          </cell>
          <cell r="D525" t="str">
            <v>u</v>
          </cell>
          <cell r="E525">
            <v>17.437478717801199</v>
          </cell>
        </row>
        <row r="526">
          <cell r="B526" t="str">
            <v>sa.010</v>
          </cell>
          <cell r="C526" t="str">
            <v>CODO PVC A 45° DIAM. 40 MM</v>
          </cell>
          <cell r="D526" t="str">
            <v>u</v>
          </cell>
          <cell r="E526">
            <v>19.703829691848153</v>
          </cell>
        </row>
        <row r="527">
          <cell r="B527" t="str">
            <v>sa.011</v>
          </cell>
          <cell r="C527" t="str">
            <v>CODO PVC A 90° 2.2 DIAM. 100 MM</v>
          </cell>
          <cell r="D527" t="str">
            <v>u</v>
          </cell>
          <cell r="E527">
            <v>31.340966650384242</v>
          </cell>
        </row>
        <row r="528">
          <cell r="B528" t="str">
            <v>sa.012</v>
          </cell>
          <cell r="C528" t="str">
            <v>SOMBRERETE PVC DIAM. 100 MM</v>
          </cell>
          <cell r="D528" t="str">
            <v>u</v>
          </cell>
          <cell r="E528">
            <v>45.533271904098044</v>
          </cell>
        </row>
        <row r="529">
          <cell r="B529" t="str">
            <v>sa.014</v>
          </cell>
          <cell r="C529" t="str">
            <v>BOCA ACCESO PVC P/COCINA</v>
          </cell>
          <cell r="D529" t="str">
            <v>u</v>
          </cell>
          <cell r="E529">
            <v>78.125593884022194</v>
          </cell>
        </row>
        <row r="530">
          <cell r="B530" t="str">
            <v>sa.015</v>
          </cell>
          <cell r="C530" t="str">
            <v>BACHA SIMPLE ACERO INOX. 52 X 32X18</v>
          </cell>
          <cell r="D530" t="str">
            <v>u</v>
          </cell>
          <cell r="E530">
            <v>1016.6893618023693</v>
          </cell>
        </row>
        <row r="531">
          <cell r="B531" t="str">
            <v>sa.016</v>
          </cell>
          <cell r="C531" t="str">
            <v>DEPOSITO P/MINGITORIO PVC 12 LTS</v>
          </cell>
          <cell r="D531" t="str">
            <v>u</v>
          </cell>
          <cell r="E531">
            <v>362.11247811994167</v>
          </cell>
        </row>
        <row r="532">
          <cell r="B532" t="str">
            <v>sa.017</v>
          </cell>
          <cell r="C532" t="str">
            <v>MINGITORIO LOSA BLANCO</v>
          </cell>
          <cell r="D532" t="str">
            <v>u</v>
          </cell>
          <cell r="E532">
            <v>837.41816905886981</v>
          </cell>
        </row>
        <row r="533">
          <cell r="B533" t="str">
            <v>sa.018</v>
          </cell>
          <cell r="C533" t="str">
            <v xml:space="preserve">BIDET LOSA </v>
          </cell>
          <cell r="D533" t="str">
            <v>u</v>
          </cell>
          <cell r="E533">
            <v>1058.3444087020466</v>
          </cell>
        </row>
        <row r="534">
          <cell r="B534" t="str">
            <v>sa.019</v>
          </cell>
          <cell r="C534" t="str">
            <v>LAVATORIO 3 AGUJEROS MEDIANO DE COLGAR</v>
          </cell>
          <cell r="D534" t="str">
            <v>u</v>
          </cell>
          <cell r="E534">
            <v>814.87687251058912</v>
          </cell>
        </row>
        <row r="535">
          <cell r="B535" t="str">
            <v>sa.020</v>
          </cell>
          <cell r="C535" t="str">
            <v>INODORO SIFÓNICO LOSA</v>
          </cell>
          <cell r="D535" t="str">
            <v>u</v>
          </cell>
          <cell r="E535">
            <v>1209.2241855487393</v>
          </cell>
        </row>
        <row r="536">
          <cell r="B536" t="str">
            <v>sa.021</v>
          </cell>
          <cell r="C536" t="str">
            <v>MOCHILA LOSA C/ CODO</v>
          </cell>
          <cell r="D536" t="str">
            <v>u</v>
          </cell>
          <cell r="E536">
            <v>1224.9923550564765</v>
          </cell>
        </row>
        <row r="537">
          <cell r="B537" t="str">
            <v>sa.022</v>
          </cell>
          <cell r="C537" t="str">
            <v>ASIENTO P/INODORO PVC</v>
          </cell>
          <cell r="D537" t="str">
            <v>u</v>
          </cell>
          <cell r="E537">
            <v>130.91225383061396</v>
          </cell>
        </row>
        <row r="538">
          <cell r="B538" t="str">
            <v>sa.025</v>
          </cell>
          <cell r="C538" t="str">
            <v>PORTARROLLO LOSA EMBUTIR BLANCO</v>
          </cell>
          <cell r="D538" t="str">
            <v>u</v>
          </cell>
          <cell r="E538">
            <v>149.66216498945332</v>
          </cell>
        </row>
        <row r="539">
          <cell r="B539" t="str">
            <v>sa.027</v>
          </cell>
          <cell r="C539" t="str">
            <v>JABONERA 15X15 EMBUTIR BLANCA</v>
          </cell>
          <cell r="D539" t="str">
            <v>u</v>
          </cell>
          <cell r="E539">
            <v>136.89583893812312</v>
          </cell>
        </row>
        <row r="540">
          <cell r="B540" t="str">
            <v>sa.029</v>
          </cell>
          <cell r="C540" t="str">
            <v>TOALLERO INTEGRAL EMBUTIR</v>
          </cell>
          <cell r="D540" t="str">
            <v>u</v>
          </cell>
          <cell r="E540">
            <v>119.51425874497018</v>
          </cell>
        </row>
        <row r="541">
          <cell r="B541" t="str">
            <v>sa.030</v>
          </cell>
          <cell r="C541" t="str">
            <v>PERCHERO SIMPLE EMBUTIR</v>
          </cell>
          <cell r="D541" t="str">
            <v>u</v>
          </cell>
          <cell r="E541">
            <v>38.694357394196508</v>
          </cell>
        </row>
        <row r="542">
          <cell r="B542" t="str">
            <v>sa.031</v>
          </cell>
          <cell r="C542" t="str">
            <v>REDUCCION PVC 3.2 63 X 50 MM</v>
          </cell>
          <cell r="D542" t="str">
            <v>u</v>
          </cell>
          <cell r="E542">
            <v>15.322537674418612</v>
          </cell>
        </row>
        <row r="543">
          <cell r="B543" t="str">
            <v>sa.059</v>
          </cell>
          <cell r="C543" t="str">
            <v>ADHESIVO P/CAÑERIA DE PVC</v>
          </cell>
          <cell r="D543" t="str">
            <v>l</v>
          </cell>
          <cell r="E543">
            <v>224.89635901194799</v>
          </cell>
        </row>
        <row r="544">
          <cell r="B544" t="str">
            <v>sa.060</v>
          </cell>
          <cell r="C544" t="str">
            <v>CAÑO POLIETILENO K10 13 MM</v>
          </cell>
          <cell r="D544" t="str">
            <v>m</v>
          </cell>
          <cell r="E544">
            <v>9.8643026954735458</v>
          </cell>
        </row>
        <row r="545">
          <cell r="B545" t="str">
            <v>sa.061</v>
          </cell>
          <cell r="C545" t="str">
            <v>CAÑO POLIETILENO K10 19 MM</v>
          </cell>
          <cell r="D545" t="str">
            <v>m</v>
          </cell>
          <cell r="E545">
            <v>18.863205812251199</v>
          </cell>
        </row>
        <row r="546">
          <cell r="B546" t="str">
            <v>sa.070</v>
          </cell>
          <cell r="C546" t="str">
            <v>CAÑO H-3 TRICAPA 13 MM</v>
          </cell>
          <cell r="D546" t="str">
            <v>m</v>
          </cell>
          <cell r="E546">
            <v>24.719857511545452</v>
          </cell>
        </row>
        <row r="547">
          <cell r="B547" t="str">
            <v>sa.071</v>
          </cell>
          <cell r="C547" t="str">
            <v>CAÑO H-3 TRICAPA 19 MM</v>
          </cell>
          <cell r="D547" t="str">
            <v>m</v>
          </cell>
          <cell r="E547">
            <v>29.406468349171206</v>
          </cell>
        </row>
        <row r="548">
          <cell r="B548" t="str">
            <v>sa.086</v>
          </cell>
          <cell r="C548" t="str">
            <v>CAÑO PVC 2.2 P/VENTIL. DIAM. 100MM X 3M</v>
          </cell>
          <cell r="D548" t="str">
            <v>m</v>
          </cell>
          <cell r="E548">
            <v>81.692366325382366</v>
          </cell>
        </row>
        <row r="549">
          <cell r="B549" t="str">
            <v>sa.087</v>
          </cell>
          <cell r="C549" t="str">
            <v>CAÑO PVC 3.2 P/DESAGUE CLOACAL 0.040 X 4 M.</v>
          </cell>
          <cell r="D549" t="str">
            <v>m</v>
          </cell>
          <cell r="E549">
            <v>67.551324801551118</v>
          </cell>
        </row>
        <row r="550">
          <cell r="B550" t="str">
            <v>sa.088</v>
          </cell>
          <cell r="C550" t="str">
            <v>CAÑO PVC 3.2 P/DESAGUE CLOACAL 0.050 X 4 M.</v>
          </cell>
          <cell r="D550" t="str">
            <v>m</v>
          </cell>
          <cell r="E550">
            <v>81.431379236121231</v>
          </cell>
        </row>
        <row r="551">
          <cell r="B551" t="str">
            <v>sa.089</v>
          </cell>
          <cell r="C551" t="str">
            <v>CAÑO PVC 3.2 P/DESAGUE CLOACAL 0.060 X 4 M.</v>
          </cell>
          <cell r="D551" t="str">
            <v>m</v>
          </cell>
          <cell r="E551">
            <v>83.088210138906149</v>
          </cell>
        </row>
        <row r="552">
          <cell r="B552" t="str">
            <v>sa.090</v>
          </cell>
          <cell r="C552" t="str">
            <v>CAÑO PVC 3.2 P/DESAGUE CLOACAL 0.110 X 4 M.</v>
          </cell>
          <cell r="D552" t="str">
            <v>m</v>
          </cell>
          <cell r="E552">
            <v>118.30514077950973</v>
          </cell>
        </row>
        <row r="553">
          <cell r="B553" t="str">
            <v>sa.107</v>
          </cell>
          <cell r="C553" t="str">
            <v>CODO IPS 13 MM</v>
          </cell>
          <cell r="D553" t="str">
            <v>u</v>
          </cell>
          <cell r="E553">
            <v>3.2610432873262303</v>
          </cell>
        </row>
        <row r="554">
          <cell r="B554" t="str">
            <v>sa.108</v>
          </cell>
          <cell r="C554" t="str">
            <v>CODO IPS 19 MM</v>
          </cell>
          <cell r="D554" t="str">
            <v>u</v>
          </cell>
          <cell r="E554">
            <v>5.888691020841609</v>
          </cell>
        </row>
        <row r="555">
          <cell r="B555" t="str">
            <v>sa.109</v>
          </cell>
          <cell r="C555" t="str">
            <v>CODO IPS 25 MM</v>
          </cell>
          <cell r="D555" t="str">
            <v>u</v>
          </cell>
          <cell r="E555">
            <v>10.365237709863703</v>
          </cell>
        </row>
        <row r="556">
          <cell r="B556" t="str">
            <v>sa.111</v>
          </cell>
          <cell r="C556" t="str">
            <v>CODO H°G° 19 MM</v>
          </cell>
          <cell r="D556" t="str">
            <v>u</v>
          </cell>
          <cell r="E556">
            <v>20.018105123077884</v>
          </cell>
        </row>
        <row r="557">
          <cell r="B557" t="str">
            <v>sa.112</v>
          </cell>
          <cell r="C557" t="str">
            <v>RAMAL Y PVC CLOACAL D=160X110MM</v>
          </cell>
          <cell r="D557" t="str">
            <v>u</v>
          </cell>
          <cell r="E557">
            <v>462.2088356431999</v>
          </cell>
        </row>
        <row r="558">
          <cell r="B558" t="str">
            <v>sa.139</v>
          </cell>
          <cell r="C558" t="str">
            <v>GRAMPA SUJECCION LAVATORIO</v>
          </cell>
          <cell r="D558" t="str">
            <v>u</v>
          </cell>
          <cell r="E558">
            <v>9.2466839440979331</v>
          </cell>
        </row>
        <row r="559">
          <cell r="B559" t="str">
            <v>sa.140</v>
          </cell>
          <cell r="C559" t="str">
            <v>TORNILLO BRONCE P/INODORO</v>
          </cell>
          <cell r="D559" t="str">
            <v>u</v>
          </cell>
          <cell r="E559">
            <v>70.332959678309578</v>
          </cell>
        </row>
        <row r="560">
          <cell r="B560" t="str">
            <v>sa.145</v>
          </cell>
          <cell r="C560" t="str">
            <v>TAPA CIEGA BOCA ACCESO COCINA BCE.</v>
          </cell>
          <cell r="D560" t="str">
            <v>u</v>
          </cell>
          <cell r="E560">
            <v>68.870153162355223</v>
          </cell>
        </row>
        <row r="561">
          <cell r="B561" t="str">
            <v>sa.150</v>
          </cell>
          <cell r="C561" t="str">
            <v>REJILLA BRONCE 15X15 C/MARCO</v>
          </cell>
          <cell r="D561" t="str">
            <v>u</v>
          </cell>
          <cell r="E561">
            <v>211.36258774903976</v>
          </cell>
        </row>
        <row r="562">
          <cell r="B562" t="str">
            <v>sa.169</v>
          </cell>
          <cell r="C562" t="str">
            <v>PILETA DE PATIO PVC 5 ENTRADAS</v>
          </cell>
          <cell r="D562" t="str">
            <v>u</v>
          </cell>
          <cell r="E562">
            <v>116.39039580000004</v>
          </cell>
        </row>
        <row r="563">
          <cell r="B563" t="str">
            <v>sa.194</v>
          </cell>
          <cell r="C563" t="str">
            <v xml:space="preserve">TAPON MACHO IPS 1/2"            </v>
          </cell>
          <cell r="D563" t="str">
            <v>u</v>
          </cell>
          <cell r="E563">
            <v>2.4865023844288938</v>
          </cell>
        </row>
        <row r="564">
          <cell r="B564" t="str">
            <v>sa.195</v>
          </cell>
          <cell r="C564" t="str">
            <v xml:space="preserve">TAPON MACHO IPS 3/4 "  </v>
          </cell>
          <cell r="D564" t="str">
            <v>u</v>
          </cell>
          <cell r="E564">
            <v>2.9536727616975322</v>
          </cell>
        </row>
        <row r="565">
          <cell r="B565" t="str">
            <v>sa.200</v>
          </cell>
          <cell r="C565" t="str">
            <v>TEE IPS 19 MM</v>
          </cell>
          <cell r="D565" t="str">
            <v>u</v>
          </cell>
          <cell r="E565">
            <v>11.430303344203308</v>
          </cell>
        </row>
        <row r="566">
          <cell r="B566" t="str">
            <v>sa.201</v>
          </cell>
          <cell r="C566" t="str">
            <v>TEE IPS 13 MM</v>
          </cell>
          <cell r="D566" t="str">
            <v>u</v>
          </cell>
          <cell r="E566">
            <v>7.6975708301444516</v>
          </cell>
        </row>
        <row r="567">
          <cell r="B567" t="str">
            <v>sa.202</v>
          </cell>
          <cell r="C567" t="str">
            <v>TEE IPS 25 MM</v>
          </cell>
          <cell r="D567" t="str">
            <v>u</v>
          </cell>
          <cell r="E567">
            <v>23.105650469358967</v>
          </cell>
        </row>
        <row r="568">
          <cell r="B568" t="str">
            <v>sa.205</v>
          </cell>
          <cell r="C568" t="str">
            <v>KIT MEDIDOR AGUA APROB. ASSA</v>
          </cell>
          <cell r="D568" t="str">
            <v>u</v>
          </cell>
          <cell r="E568">
            <v>608.49660857142874</v>
          </cell>
        </row>
        <row r="569">
          <cell r="B569" t="str">
            <v>sa.210</v>
          </cell>
          <cell r="C569" t="str">
            <v>GABINETE P/MEDIDOR AGUA APROBADO ASSA</v>
          </cell>
          <cell r="D569" t="str">
            <v>u</v>
          </cell>
          <cell r="E569">
            <v>309.73170924290787</v>
          </cell>
        </row>
        <row r="570">
          <cell r="B570" t="str">
            <v>sa.220</v>
          </cell>
          <cell r="C570" t="str">
            <v>CAÑO H-3 TRICAPA 25 MM</v>
          </cell>
          <cell r="D570" t="str">
            <v>m</v>
          </cell>
          <cell r="E570">
            <v>55.330212165951089</v>
          </cell>
        </row>
        <row r="571">
          <cell r="B571" t="str">
            <v>sa.221</v>
          </cell>
          <cell r="C571" t="str">
            <v>SELLADOR P/ROSCA X 125 CM3</v>
          </cell>
          <cell r="D571" t="str">
            <v>u</v>
          </cell>
          <cell r="E571">
            <v>62.580605846068217</v>
          </cell>
        </row>
        <row r="572">
          <cell r="B572" t="str">
            <v>sa.223</v>
          </cell>
          <cell r="C572" t="str">
            <v>MEDIDOR DE AGUA</v>
          </cell>
          <cell r="D572" t="str">
            <v>u</v>
          </cell>
          <cell r="E572">
            <v>1163.0923246557661</v>
          </cell>
        </row>
        <row r="573">
          <cell r="B573" t="str">
            <v>sa.235</v>
          </cell>
          <cell r="C573" t="str">
            <v>CHICOTE FLEXIBLE PVC 35 CM</v>
          </cell>
          <cell r="D573" t="str">
            <v>u</v>
          </cell>
          <cell r="E573">
            <v>25.451464005260284</v>
          </cell>
        </row>
        <row r="574">
          <cell r="B574" t="str">
            <v>sa.236</v>
          </cell>
          <cell r="C574" t="str">
            <v>JUEGO LAVATORIO C/PICO MEZCLADOR CR.Y</v>
          </cell>
          <cell r="D574" t="str">
            <v>u</v>
          </cell>
          <cell r="E574">
            <v>1206.5469747839909</v>
          </cell>
        </row>
        <row r="575">
          <cell r="B575" t="str">
            <v>sa.237</v>
          </cell>
          <cell r="C575" t="str">
            <v>JUEGO BIDET CR. Y</v>
          </cell>
          <cell r="D575" t="str">
            <v>u</v>
          </cell>
          <cell r="E575">
            <v>1215.2383695408519</v>
          </cell>
        </row>
        <row r="576">
          <cell r="B576" t="str">
            <v>sa.238</v>
          </cell>
          <cell r="C576" t="str">
            <v>JUEGO COCINA PICO MOVIL EMBUTIR/MESADA CRY</v>
          </cell>
          <cell r="D576" t="str">
            <v>u</v>
          </cell>
          <cell r="E576">
            <v>1052.0780465511061</v>
          </cell>
        </row>
        <row r="577">
          <cell r="B577" t="str">
            <v>sa.239</v>
          </cell>
          <cell r="C577" t="str">
            <v>JUEGO LLAVE Y FLOR P/DUCHA CROMADA</v>
          </cell>
          <cell r="D577" t="str">
            <v>u</v>
          </cell>
          <cell r="E577">
            <v>2054.0156885307852</v>
          </cell>
        </row>
        <row r="578">
          <cell r="B578" t="str">
            <v>sa.243</v>
          </cell>
          <cell r="C578" t="str">
            <v>LLAVE DE PASO DE BRONCE 0.013</v>
          </cell>
          <cell r="D578" t="str">
            <v>u</v>
          </cell>
          <cell r="E578">
            <v>154.14142260299496</v>
          </cell>
        </row>
        <row r="579">
          <cell r="B579" t="str">
            <v>sa.244</v>
          </cell>
          <cell r="C579" t="str">
            <v>LLAVE DE PASO DE BRONCE 0.019</v>
          </cell>
          <cell r="D579" t="str">
            <v>u</v>
          </cell>
          <cell r="E579">
            <v>172.24545681615004</v>
          </cell>
        </row>
        <row r="580">
          <cell r="B580" t="str">
            <v>sa.247</v>
          </cell>
          <cell r="C580" t="str">
            <v>LLAVE ESCLUSA BRONCE 0.019</v>
          </cell>
          <cell r="D580" t="str">
            <v>u</v>
          </cell>
          <cell r="E580">
            <v>167.08941235324161</v>
          </cell>
        </row>
        <row r="581">
          <cell r="B581" t="str">
            <v>sa.248</v>
          </cell>
          <cell r="C581" t="str">
            <v>LLAVE MAESTRA BRONCE 1/2"</v>
          </cell>
          <cell r="D581" t="str">
            <v>u</v>
          </cell>
          <cell r="E581">
            <v>222.9777566323221</v>
          </cell>
        </row>
        <row r="582">
          <cell r="B582" t="str">
            <v>sa.249</v>
          </cell>
          <cell r="C582" t="str">
            <v>LLAVE MAESTRA BRONCE 3/4"</v>
          </cell>
          <cell r="D582" t="str">
            <v>u</v>
          </cell>
          <cell r="E582">
            <v>247.23023615179159</v>
          </cell>
        </row>
        <row r="583">
          <cell r="B583" t="str">
            <v>sa.265</v>
          </cell>
          <cell r="C583" t="str">
            <v>REJA HIERRO FUNDIDO 20X20 C/MARCO</v>
          </cell>
          <cell r="D583" t="str">
            <v>u</v>
          </cell>
          <cell r="E583">
            <v>86.074175924144456</v>
          </cell>
        </row>
        <row r="584">
          <cell r="B584" t="str">
            <v>sa.270</v>
          </cell>
          <cell r="C584" t="str">
            <v>CANILLA SERVICIO BCE  ½ "</v>
          </cell>
          <cell r="D584" t="str">
            <v>u</v>
          </cell>
          <cell r="E584">
            <v>157.13880408053529</v>
          </cell>
        </row>
        <row r="585">
          <cell r="B585" t="str">
            <v>sa.271</v>
          </cell>
          <cell r="C585" t="str">
            <v>CANILLA BRONCE RIEGO C/MANGA 3/4" REF.</v>
          </cell>
          <cell r="D585" t="str">
            <v>u</v>
          </cell>
          <cell r="E585">
            <v>296.95079379093335</v>
          </cell>
        </row>
        <row r="586">
          <cell r="B586" t="str">
            <v>sa.283</v>
          </cell>
          <cell r="C586" t="str">
            <v>CONEXIÓN P/TANQUE 3/4" COMPLETO</v>
          </cell>
          <cell r="D586" t="str">
            <v>u</v>
          </cell>
          <cell r="E586">
            <v>77.054719700776531</v>
          </cell>
        </row>
        <row r="587">
          <cell r="B587" t="str">
            <v>sa.284</v>
          </cell>
          <cell r="C587" t="str">
            <v>FLOTANTE COMPLETO P/TANQUE 1/2"</v>
          </cell>
          <cell r="D587" t="str">
            <v>u</v>
          </cell>
          <cell r="E587">
            <v>131.97473784320002</v>
          </cell>
        </row>
        <row r="588">
          <cell r="B588" t="str">
            <v>sa.285</v>
          </cell>
          <cell r="C588" t="str">
            <v>TANQUE DE RESERVA 600 LTS. PVC TRICAPA</v>
          </cell>
          <cell r="D588" t="str">
            <v>u</v>
          </cell>
          <cell r="E588">
            <v>2168.2130737623352</v>
          </cell>
        </row>
        <row r="589">
          <cell r="B589" t="str">
            <v>sa.287</v>
          </cell>
          <cell r="C589" t="str">
            <v>LLAVE DE LIMPIEZA BRONCE 3/4"</v>
          </cell>
          <cell r="D589" t="str">
            <v>u</v>
          </cell>
          <cell r="E589">
            <v>117.22563891159015</v>
          </cell>
        </row>
        <row r="590">
          <cell r="B590" t="str">
            <v>sa.288</v>
          </cell>
          <cell r="C590" t="str">
            <v>VENTILACION P/TANQUE PVC 1"</v>
          </cell>
          <cell r="D590" t="str">
            <v>u</v>
          </cell>
          <cell r="E590">
            <v>17.063356362000004</v>
          </cell>
        </row>
        <row r="591">
          <cell r="B591" t="str">
            <v>sa.291</v>
          </cell>
          <cell r="C591" t="str">
            <v>MESADA GRANITO RECONST. 4 CM. DE ESPESOR</v>
          </cell>
          <cell r="D591" t="str">
            <v>m2</v>
          </cell>
          <cell r="E591">
            <v>1304.8114258284206</v>
          </cell>
        </row>
        <row r="592">
          <cell r="B592" t="str">
            <v>sa.292</v>
          </cell>
          <cell r="C592" t="str">
            <v>MESADA GRANITO RECONST. GRIS E= 4 CM.</v>
          </cell>
          <cell r="D592" t="str">
            <v>m2</v>
          </cell>
          <cell r="E592">
            <v>1361.5160763153897</v>
          </cell>
        </row>
        <row r="593">
          <cell r="B593" t="str">
            <v>sa.295</v>
          </cell>
          <cell r="C593" t="str">
            <v>MESADA GRANITO NATURAL NACIONAL  E=2CM.</v>
          </cell>
          <cell r="D593" t="str">
            <v>m2</v>
          </cell>
          <cell r="E593">
            <v>2710.8939966582202</v>
          </cell>
        </row>
        <row r="594">
          <cell r="B594" t="str">
            <v>sa.296</v>
          </cell>
          <cell r="C594" t="str">
            <v>MÁRMOLES IMPORTADOS GRANIT. E=2CM BRASIL</v>
          </cell>
          <cell r="D594" t="str">
            <v>m2</v>
          </cell>
          <cell r="E594">
            <v>4573.4779498332682</v>
          </cell>
        </row>
        <row r="595">
          <cell r="B595" t="str">
            <v>sa.297</v>
          </cell>
          <cell r="C595" t="str">
            <v>MÁRMOL DE CARRARA</v>
          </cell>
          <cell r="D595" t="str">
            <v>m2</v>
          </cell>
          <cell r="E595">
            <v>5380.6203704723866</v>
          </cell>
        </row>
        <row r="596">
          <cell r="B596" t="str">
            <v>sa.298</v>
          </cell>
          <cell r="C596" t="str">
            <v>PULIDO DE MOSAICOS</v>
          </cell>
          <cell r="D596" t="str">
            <v>m2</v>
          </cell>
          <cell r="E596">
            <v>51.399973106712586</v>
          </cell>
        </row>
        <row r="597">
          <cell r="B597" t="str">
            <v>sa.300</v>
          </cell>
          <cell r="C597" t="str">
            <v>RAMAL Y PVC 0.110X0.63</v>
          </cell>
          <cell r="D597" t="str">
            <v>u</v>
          </cell>
          <cell r="E597">
            <v>56.265679166666672</v>
          </cell>
        </row>
        <row r="598">
          <cell r="B598" t="str">
            <v>sa.310</v>
          </cell>
          <cell r="C598" t="str">
            <v>VÁLVULA EXCLUSA BRONCE 25 MM</v>
          </cell>
          <cell r="D598" t="str">
            <v>u</v>
          </cell>
          <cell r="E598">
            <v>164.95920000000001</v>
          </cell>
        </row>
        <row r="599">
          <cell r="B599" t="str">
            <v>sa.321</v>
          </cell>
          <cell r="C599" t="str">
            <v>CUPLAS H°G° 3/4 * 1/2"</v>
          </cell>
          <cell r="D599" t="str">
            <v>u</v>
          </cell>
          <cell r="E599">
            <v>20.121182451562508</v>
          </cell>
        </row>
        <row r="600">
          <cell r="B600" t="str">
            <v>sa.322</v>
          </cell>
          <cell r="C600" t="str">
            <v>CUPLAS H°G° 1 * 1/2 - 3/4"</v>
          </cell>
          <cell r="D600" t="str">
            <v>u</v>
          </cell>
          <cell r="E600">
            <v>27.23297544426239</v>
          </cell>
        </row>
        <row r="601">
          <cell r="B601" t="str">
            <v>sa.323</v>
          </cell>
          <cell r="C601" t="str">
            <v>CODOS HH H°G° * 90°  DE ½"</v>
          </cell>
          <cell r="D601" t="str">
            <v>u</v>
          </cell>
          <cell r="E601">
            <v>14.383910953024603</v>
          </cell>
        </row>
        <row r="602">
          <cell r="B602" t="str">
            <v>sa.324</v>
          </cell>
          <cell r="C602" t="str">
            <v>CODOS MH H°G° * 90° DE ½"</v>
          </cell>
          <cell r="D602" t="str">
            <v>u</v>
          </cell>
          <cell r="E602">
            <v>19.11767181832607</v>
          </cell>
        </row>
        <row r="603">
          <cell r="B603" t="str">
            <v>sa.325</v>
          </cell>
          <cell r="C603" t="str">
            <v>BUJES H°G° 3/4" * 1/2"</v>
          </cell>
          <cell r="D603" t="str">
            <v>u</v>
          </cell>
          <cell r="E603">
            <v>14.515393526271074</v>
          </cell>
        </row>
        <row r="604">
          <cell r="B604" t="str">
            <v>sa.328</v>
          </cell>
          <cell r="C604" t="str">
            <v xml:space="preserve">NIPLES IPS * 10 CM *  1/2  </v>
          </cell>
          <cell r="D604" t="str">
            <v>u</v>
          </cell>
          <cell r="E604">
            <v>3.8592968400000003</v>
          </cell>
        </row>
        <row r="605">
          <cell r="B605" t="str">
            <v>sa.329</v>
          </cell>
          <cell r="C605" t="str">
            <v xml:space="preserve">NIPLES IPS * 8 CM *  3/4   </v>
          </cell>
          <cell r="D605" t="str">
            <v>u</v>
          </cell>
          <cell r="E605">
            <v>5.6870699642437952</v>
          </cell>
        </row>
        <row r="606">
          <cell r="B606" t="str">
            <v>sa.330</v>
          </cell>
          <cell r="C606" t="str">
            <v xml:space="preserve">UNION DOBLE IPS 1/2            </v>
          </cell>
          <cell r="D606" t="str">
            <v>u</v>
          </cell>
          <cell r="E606">
            <v>11.466214856084438</v>
          </cell>
        </row>
        <row r="607">
          <cell r="B607" t="str">
            <v>sa.331</v>
          </cell>
          <cell r="C607" t="str">
            <v xml:space="preserve">UNION DOBLE IPS 3/4             </v>
          </cell>
          <cell r="D607" t="str">
            <v>u</v>
          </cell>
          <cell r="E607">
            <v>15.293090781675227</v>
          </cell>
        </row>
        <row r="608">
          <cell r="B608" t="str">
            <v>sa.332</v>
          </cell>
          <cell r="C608" t="str">
            <v>FLOTANTE P/TANQUE         ½"</v>
          </cell>
          <cell r="D608" t="str">
            <v>u</v>
          </cell>
          <cell r="E608">
            <v>131.97473784320002</v>
          </cell>
        </row>
        <row r="609">
          <cell r="B609" t="str">
            <v>sa.333</v>
          </cell>
          <cell r="C609" t="str">
            <v xml:space="preserve">BUJE RED IPS 3/4*1/2       </v>
          </cell>
          <cell r="D609" t="str">
            <v>u</v>
          </cell>
          <cell r="E609">
            <v>2.4601118420522567</v>
          </cell>
        </row>
        <row r="610">
          <cell r="B610" t="str">
            <v>sa.334</v>
          </cell>
          <cell r="C610" t="str">
            <v xml:space="preserve">BUJE RED IPS 1*1/2         </v>
          </cell>
          <cell r="D610" t="str">
            <v>u</v>
          </cell>
          <cell r="E610">
            <v>3.5815622286369533</v>
          </cell>
        </row>
        <row r="611">
          <cell r="B611" t="str">
            <v>sa.335</v>
          </cell>
          <cell r="C611" t="str">
            <v xml:space="preserve">ADAPTADOR C/BRIDA IPS 1"   </v>
          </cell>
          <cell r="D611" t="str">
            <v>u</v>
          </cell>
          <cell r="E611">
            <v>55.439293126861102</v>
          </cell>
        </row>
        <row r="612">
          <cell r="B612" t="str">
            <v>sa.336</v>
          </cell>
          <cell r="C612" t="str">
            <v xml:space="preserve">CODO ROSCA H RED. IPS 3/4*1/2  </v>
          </cell>
          <cell r="D612" t="str">
            <v>u</v>
          </cell>
          <cell r="E612">
            <v>12.584094729371113</v>
          </cell>
        </row>
        <row r="613">
          <cell r="B613" t="str">
            <v>sa.337</v>
          </cell>
          <cell r="C613" t="str">
            <v xml:space="preserve">TEE RED IPS 3/4*1/2             </v>
          </cell>
          <cell r="D613" t="str">
            <v>u</v>
          </cell>
          <cell r="E613">
            <v>20.075799751611971</v>
          </cell>
        </row>
        <row r="614">
          <cell r="B614" t="str">
            <v>sa.338</v>
          </cell>
          <cell r="C614" t="str">
            <v xml:space="preserve">TEE RED IPS 1*3/4               </v>
          </cell>
          <cell r="D614" t="str">
            <v>u</v>
          </cell>
          <cell r="E614">
            <v>22.388365933714283</v>
          </cell>
        </row>
        <row r="615">
          <cell r="B615" t="str">
            <v>sa.339</v>
          </cell>
          <cell r="C615" t="str">
            <v xml:space="preserve">TEE ROSCA H IPS 1/2             </v>
          </cell>
          <cell r="D615" t="str">
            <v>u</v>
          </cell>
          <cell r="E615">
            <v>5.7790565485714307</v>
          </cell>
        </row>
        <row r="616">
          <cell r="B616" t="str">
            <v>sa.340</v>
          </cell>
          <cell r="C616" t="str">
            <v xml:space="preserve">TEE ROSCA H IPS 3/4            </v>
          </cell>
          <cell r="D616" t="str">
            <v>u</v>
          </cell>
          <cell r="E616">
            <v>8.6933395731861598</v>
          </cell>
        </row>
        <row r="617">
          <cell r="B617" t="str">
            <v>sa.341</v>
          </cell>
          <cell r="C617" t="str">
            <v>VALVULAS ESFERICAS BCE. 1/2</v>
          </cell>
          <cell r="D617" t="str">
            <v>u</v>
          </cell>
          <cell r="E617">
            <v>78.634145315222241</v>
          </cell>
        </row>
        <row r="618">
          <cell r="B618" t="str">
            <v>sa.342</v>
          </cell>
          <cell r="C618" t="str">
            <v>VALVULAS ESFERICAS BCE. 3/4</v>
          </cell>
          <cell r="D618" t="str">
            <v>u</v>
          </cell>
          <cell r="E618">
            <v>102.97728910180747</v>
          </cell>
        </row>
        <row r="619">
          <cell r="B619" t="str">
            <v>sa.346</v>
          </cell>
          <cell r="C619" t="str">
            <v>FLEXIBLE FLEXIFORMA CROM.1/2*30</v>
          </cell>
          <cell r="D619" t="str">
            <v>u</v>
          </cell>
          <cell r="E619">
            <v>114.03601935003377</v>
          </cell>
        </row>
        <row r="620">
          <cell r="B620" t="str">
            <v>sa.349</v>
          </cell>
          <cell r="C620" t="str">
            <v>SIFON P/DESCARGA SIMPLE       40005</v>
          </cell>
          <cell r="D620" t="str">
            <v>u</v>
          </cell>
          <cell r="E620">
            <v>56.957815388628063</v>
          </cell>
        </row>
        <row r="621">
          <cell r="B621" t="str">
            <v>sa.350</v>
          </cell>
          <cell r="C621" t="str">
            <v>JABONERA BLANCO ADHESIVO S/PEGAMENTO</v>
          </cell>
          <cell r="D621" t="str">
            <v>u</v>
          </cell>
          <cell r="E621">
            <v>69.308165092479271</v>
          </cell>
        </row>
        <row r="622">
          <cell r="B622" t="str">
            <v>sa.351</v>
          </cell>
          <cell r="C622" t="str">
            <v>PORTAVASO BLANCO ADHESIVO S/PEGAMENTO</v>
          </cell>
          <cell r="D622" t="str">
            <v>u</v>
          </cell>
          <cell r="E622">
            <v>68.196151925469323</v>
          </cell>
        </row>
        <row r="623">
          <cell r="B623" t="str">
            <v>sa.700</v>
          </cell>
          <cell r="C623" t="str">
            <v>CAÑO PRFV 700MM PARA CLOACAS DIÁM. PRESIÓN 1 BAR</v>
          </cell>
          <cell r="D623" t="str">
            <v>m</v>
          </cell>
          <cell r="E623">
            <v>3529.0767278763901</v>
          </cell>
        </row>
        <row r="624">
          <cell r="B624" t="str">
            <v>sa.900</v>
          </cell>
          <cell r="C624" t="str">
            <v>CAÑO PRFV 900MM DIÁM. PRESIÓN 1 BAR</v>
          </cell>
          <cell r="D624" t="str">
            <v>m</v>
          </cell>
          <cell r="E624">
            <v>3822.9594562494472</v>
          </cell>
        </row>
        <row r="625">
          <cell r="B625" t="str">
            <v>so.003</v>
          </cell>
          <cell r="C625" t="str">
            <v>MOSAICO CALCAREO AMARILLO, ROJO O GRIS</v>
          </cell>
          <cell r="D625" t="str">
            <v>m2</v>
          </cell>
          <cell r="E625">
            <v>115.4189600975199</v>
          </cell>
        </row>
        <row r="626">
          <cell r="B626" t="str">
            <v>so.004</v>
          </cell>
          <cell r="C626" t="str">
            <v>MOSAICO GRANÍTICO 30X30</v>
          </cell>
          <cell r="D626" t="str">
            <v>m2</v>
          </cell>
          <cell r="E626">
            <v>166.17471167519153</v>
          </cell>
        </row>
        <row r="627">
          <cell r="B627" t="str">
            <v>so.005</v>
          </cell>
          <cell r="C627" t="str">
            <v>MOSAICO GRANÍTICO 30X30 CLARO</v>
          </cell>
          <cell r="D627" t="str">
            <v>m2</v>
          </cell>
          <cell r="E627">
            <v>257.22392264993232</v>
          </cell>
        </row>
        <row r="628">
          <cell r="B628" t="str">
            <v>so.006</v>
          </cell>
          <cell r="C628" t="str">
            <v>MOSAICO CALCAREO GRIS</v>
          </cell>
          <cell r="D628" t="str">
            <v>m2</v>
          </cell>
          <cell r="E628">
            <v>115.4189600975199</v>
          </cell>
        </row>
        <row r="629">
          <cell r="B629" t="str">
            <v>so.009</v>
          </cell>
          <cell r="C629" t="str">
            <v>BALDOSA ROJA 20X20 TIPO AZOTEA</v>
          </cell>
          <cell r="D629" t="str">
            <v>m2</v>
          </cell>
          <cell r="E629">
            <v>85.644804758719587</v>
          </cell>
        </row>
        <row r="630">
          <cell r="B630" t="str">
            <v>so.010</v>
          </cell>
          <cell r="C630" t="str">
            <v>ZÓCALO GRANÍTICO CLARO 10X30</v>
          </cell>
          <cell r="D630" t="str">
            <v>m</v>
          </cell>
          <cell r="E630">
            <v>48.049586776859506</v>
          </cell>
        </row>
        <row r="631">
          <cell r="B631" t="str">
            <v>so.011</v>
          </cell>
          <cell r="C631" t="str">
            <v>ZÓCALO GRANÍTICO GRIS 10 X 30</v>
          </cell>
          <cell r="D631" t="str">
            <v>m</v>
          </cell>
          <cell r="E631">
            <v>41.305785123966942</v>
          </cell>
        </row>
        <row r="632">
          <cell r="B632" t="str">
            <v>so.012</v>
          </cell>
          <cell r="C632" t="str">
            <v>ZÓCALO CALCAREO AMARILLO O ROJO</v>
          </cell>
          <cell r="D632" t="str">
            <v>m</v>
          </cell>
          <cell r="E632">
            <v>41.920218965103714</v>
          </cell>
        </row>
        <row r="633">
          <cell r="B633" t="str">
            <v>so.013</v>
          </cell>
          <cell r="C633" t="str">
            <v>ZOCALO CALCAREO GRIS</v>
          </cell>
          <cell r="D633" t="str">
            <v>m</v>
          </cell>
          <cell r="E633">
            <v>41.920218965103714</v>
          </cell>
        </row>
        <row r="634">
          <cell r="B634" t="str">
            <v>so.014</v>
          </cell>
          <cell r="C634" t="str">
            <v>ZÓCALO LÍNEA COLOR NEGRO O ROJO</v>
          </cell>
          <cell r="D634" t="str">
            <v>m</v>
          </cell>
          <cell r="E634">
            <v>43.801652892561989</v>
          </cell>
        </row>
        <row r="635">
          <cell r="B635" t="str">
            <v>so.015</v>
          </cell>
          <cell r="C635" t="str">
            <v>MOSAICO GRANÍTICO LÍNEA COLOR ROJO O NEGRO</v>
          </cell>
          <cell r="D635" t="str">
            <v>m2</v>
          </cell>
          <cell r="E635">
            <v>165.66485950413227</v>
          </cell>
        </row>
        <row r="636">
          <cell r="B636" t="str">
            <v>so.016</v>
          </cell>
          <cell r="C636" t="str">
            <v>BALDOSA CERÁMICA ROJA 6 X 24</v>
          </cell>
          <cell r="D636" t="str">
            <v>m2</v>
          </cell>
          <cell r="E636">
            <v>64.321156527655816</v>
          </cell>
        </row>
        <row r="637">
          <cell r="B637" t="str">
            <v>so.030</v>
          </cell>
          <cell r="C637" t="str">
            <v>CERÁMICO ESMALTADO 20X20</v>
          </cell>
          <cell r="D637" t="str">
            <v>m2</v>
          </cell>
          <cell r="E637">
            <v>99.987596977025092</v>
          </cell>
        </row>
        <row r="638">
          <cell r="B638" t="str">
            <v>te.002</v>
          </cell>
          <cell r="C638" t="str">
            <v>TEJA COLONIAL</v>
          </cell>
          <cell r="D638" t="str">
            <v>u</v>
          </cell>
          <cell r="E638">
            <v>13.381639368760844</v>
          </cell>
        </row>
        <row r="639">
          <cell r="B639" t="str">
            <v>te.003</v>
          </cell>
          <cell r="C639" t="str">
            <v>TEJA FRANCESA</v>
          </cell>
          <cell r="D639" t="str">
            <v>u</v>
          </cell>
          <cell r="E639">
            <v>18.962838278872951</v>
          </cell>
        </row>
        <row r="640">
          <cell r="B640" t="str">
            <v>vi.001</v>
          </cell>
          <cell r="C640" t="str">
            <v>VIDRIO TRIPLE TRANSPARENTE</v>
          </cell>
          <cell r="D640" t="str">
            <v>m2</v>
          </cell>
          <cell r="E640">
            <v>321.80999999999995</v>
          </cell>
        </row>
        <row r="641">
          <cell r="B641" t="str">
            <v>vi.002</v>
          </cell>
          <cell r="C641" t="str">
            <v>ESPEJO 3MM</v>
          </cell>
          <cell r="D641" t="str">
            <v>m2</v>
          </cell>
          <cell r="E641">
            <v>412.95549121400643</v>
          </cell>
        </row>
        <row r="642">
          <cell r="B642" t="str">
            <v>vi.003</v>
          </cell>
          <cell r="C642" t="str">
            <v>VIDRIO DOBLE TRANSPARENTE</v>
          </cell>
          <cell r="D642" t="str">
            <v>m2</v>
          </cell>
          <cell r="E642">
            <v>245.44850000000002</v>
          </cell>
        </row>
        <row r="643">
          <cell r="B643" t="str">
            <v>vi.004</v>
          </cell>
          <cell r="C643" t="str">
            <v>POLICARBONATO 4MM</v>
          </cell>
          <cell r="D643" t="str">
            <v>m2</v>
          </cell>
          <cell r="E643">
            <v>221.00000000000003</v>
          </cell>
        </row>
        <row r="644">
          <cell r="B644" t="str">
            <v>vi.006</v>
          </cell>
          <cell r="C644" t="str">
            <v>VIDRIO TRANSPARENTE 6 MM</v>
          </cell>
          <cell r="D644" t="str">
            <v>m2</v>
          </cell>
          <cell r="E644">
            <v>423.93</v>
          </cell>
        </row>
        <row r="645">
          <cell r="B645" t="str">
            <v>vi.007</v>
          </cell>
          <cell r="C645" t="str">
            <v>VIDRIO ARMADO</v>
          </cell>
          <cell r="D645" t="str">
            <v>m2</v>
          </cell>
          <cell r="E645">
            <v>584.19000000000005</v>
          </cell>
        </row>
        <row r="646">
          <cell r="B646" t="str">
            <v>vi.008</v>
          </cell>
          <cell r="C646" t="str">
            <v>BLINDEX 10 MM</v>
          </cell>
          <cell r="D646" t="str">
            <v>m2</v>
          </cell>
          <cell r="E646">
            <v>1118.6424028036517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insumos 1"/>
      <sheetName val="insumos 2"/>
      <sheetName val="JULIO 2017"/>
      <sheetName val="excavación (m3)"/>
      <sheetName val="excavación (hs)"/>
      <sheetName val="transporte"/>
      <sheetName val="cómputos"/>
      <sheetName val="presupuesto"/>
      <sheetName val="plan y curva"/>
    </sheetNames>
    <sheetDataSet>
      <sheetData sheetId="0" refreshError="1"/>
      <sheetData sheetId="1" refreshError="1"/>
      <sheetData sheetId="2" refreshError="1"/>
      <sheetData sheetId="3">
        <row r="11">
          <cell r="B11" t="str">
            <v>ac.002</v>
          </cell>
          <cell r="C11" t="str">
            <v>ALAMBRE DE PUAS X 500 M.</v>
          </cell>
          <cell r="D11" t="str">
            <v>rollo</v>
          </cell>
          <cell r="E11">
            <v>1438.5634262868248</v>
          </cell>
        </row>
        <row r="12">
          <cell r="B12" t="str">
            <v>ac.009</v>
          </cell>
          <cell r="C12" t="str">
            <v>HIERRO TORSIONADO DIAM. 4,2MM</v>
          </cell>
          <cell r="D12" t="str">
            <v>kg</v>
          </cell>
          <cell r="E12">
            <v>24.347345273603029</v>
          </cell>
        </row>
        <row r="13">
          <cell r="B13" t="str">
            <v>ac.010</v>
          </cell>
          <cell r="C13" t="str">
            <v>HIERRO TORSIONADO DIAM. 6MM</v>
          </cell>
          <cell r="D13" t="str">
            <v>kg</v>
          </cell>
          <cell r="E13">
            <v>21.882753526616614</v>
          </cell>
        </row>
        <row r="14">
          <cell r="B14" t="str">
            <v>ac.011</v>
          </cell>
          <cell r="C14" t="str">
            <v>HIERRO TORSIONADO DIAM. 8MM</v>
          </cell>
          <cell r="D14" t="str">
            <v>kg</v>
          </cell>
          <cell r="E14">
            <v>22.365673578305419</v>
          </cell>
        </row>
        <row r="15">
          <cell r="B15" t="str">
            <v>ac.012</v>
          </cell>
          <cell r="C15" t="str">
            <v>HIERRO TORSIONADO DIAM. 12MM</v>
          </cell>
          <cell r="D15" t="str">
            <v>kg</v>
          </cell>
          <cell r="E15">
            <v>21.225640591285597</v>
          </cell>
        </row>
        <row r="16">
          <cell r="B16" t="str">
            <v>ac.013</v>
          </cell>
          <cell r="C16" t="str">
            <v>HIERRO TORSIONADO DIAM. 16MM</v>
          </cell>
          <cell r="D16" t="str">
            <v>kg</v>
          </cell>
          <cell r="E16">
            <v>22.371519610304244</v>
          </cell>
        </row>
        <row r="17">
          <cell r="B17" t="str">
            <v>ac.014</v>
          </cell>
          <cell r="C17" t="str">
            <v>HIERRO LISO HERRERO DE 10 MM.</v>
          </cell>
          <cell r="D17" t="str">
            <v>kg</v>
          </cell>
          <cell r="E17">
            <v>23.668869524104345</v>
          </cell>
        </row>
        <row r="18">
          <cell r="B18" t="str">
            <v>ac.015</v>
          </cell>
          <cell r="C18" t="str">
            <v>HIERRO MEJORADO DE 10 MM.</v>
          </cell>
          <cell r="D18" t="str">
            <v>kg</v>
          </cell>
          <cell r="E18">
            <v>21.921920795949536</v>
          </cell>
        </row>
        <row r="19">
          <cell r="B19" t="str">
            <v>ac.016</v>
          </cell>
          <cell r="C19" t="str">
            <v>ACERO EN BARRAS 10 MM</v>
          </cell>
          <cell r="D19" t="str">
            <v>tn</v>
          </cell>
          <cell r="E19">
            <v>20190.332447632692</v>
          </cell>
        </row>
        <row r="20">
          <cell r="B20" t="str">
            <v>ac.029</v>
          </cell>
          <cell r="C20" t="str">
            <v>ELECTRODOS 2,5 MM</v>
          </cell>
          <cell r="D20" t="str">
            <v>kg</v>
          </cell>
          <cell r="E20">
            <v>51.155687690644797</v>
          </cell>
        </row>
        <row r="21">
          <cell r="B21" t="str">
            <v>ac.030</v>
          </cell>
          <cell r="C21" t="str">
            <v>MALLA SIMA R92</v>
          </cell>
          <cell r="D21" t="str">
            <v>kg</v>
          </cell>
          <cell r="E21">
            <v>37.912616858057454</v>
          </cell>
        </row>
        <row r="22">
          <cell r="B22" t="str">
            <v>ac.034</v>
          </cell>
          <cell r="C22" t="str">
            <v>METAL DESPLEGADO 0.75MX2.00M.</v>
          </cell>
          <cell r="D22" t="str">
            <v>u</v>
          </cell>
          <cell r="E22">
            <v>45.251436429515429</v>
          </cell>
        </row>
        <row r="23">
          <cell r="B23" t="str">
            <v>ac.040</v>
          </cell>
          <cell r="C23" t="str">
            <v>MALLA SIMA Q92</v>
          </cell>
          <cell r="D23" t="str">
            <v>kg</v>
          </cell>
          <cell r="E23">
            <v>33.081747415222246</v>
          </cell>
        </row>
        <row r="24">
          <cell r="B24" t="str">
            <v>ac.050</v>
          </cell>
          <cell r="C24" t="str">
            <v>CLAVOS P.P. 2"</v>
          </cell>
          <cell r="D24" t="str">
            <v>kg</v>
          </cell>
          <cell r="E24">
            <v>38.480376715872879</v>
          </cell>
        </row>
        <row r="25">
          <cell r="B25" t="str">
            <v>ac.051</v>
          </cell>
          <cell r="C25" t="str">
            <v>CLAVOS P.P. 2 1/2"</v>
          </cell>
          <cell r="D25" t="str">
            <v>kg</v>
          </cell>
          <cell r="E25">
            <v>36.152173493869753</v>
          </cell>
        </row>
        <row r="26">
          <cell r="B26" t="str">
            <v>ac.052</v>
          </cell>
          <cell r="C26" t="str">
            <v>CLAVOS P.P. 1"</v>
          </cell>
          <cell r="D26" t="str">
            <v>kg</v>
          </cell>
          <cell r="E26">
            <v>44.122642905341237</v>
          </cell>
        </row>
        <row r="27">
          <cell r="B27" t="str">
            <v>ac.053</v>
          </cell>
          <cell r="C27" t="str">
            <v>CLAVOS CABEZA DE PLOMO 3"</v>
          </cell>
          <cell r="D27" t="str">
            <v>kg</v>
          </cell>
          <cell r="E27">
            <v>72.81909570652239</v>
          </cell>
        </row>
        <row r="28">
          <cell r="B28" t="str">
            <v>ac.060</v>
          </cell>
          <cell r="C28" t="str">
            <v>ALAMBRE ROMBOIDAL 150X50X14</v>
          </cell>
          <cell r="D28" t="str">
            <v>m</v>
          </cell>
          <cell r="E28">
            <v>84.606966222137729</v>
          </cell>
        </row>
        <row r="29">
          <cell r="B29" t="str">
            <v>ac.061</v>
          </cell>
          <cell r="C29" t="str">
            <v>ALAMBRE NEGRO Nº16</v>
          </cell>
          <cell r="D29" t="str">
            <v>kg</v>
          </cell>
          <cell r="E29">
            <v>36.863301608056126</v>
          </cell>
        </row>
        <row r="30">
          <cell r="B30" t="str">
            <v>ac.062</v>
          </cell>
          <cell r="C30" t="str">
            <v>ALAMBRE NEGRO N°14</v>
          </cell>
          <cell r="D30" t="str">
            <v>kg</v>
          </cell>
          <cell r="E30">
            <v>36.503616092248954</v>
          </cell>
        </row>
        <row r="31">
          <cell r="B31" t="str">
            <v>ac.070</v>
          </cell>
          <cell r="C31" t="str">
            <v>ALAMBRE GALVANIZ. 16/14</v>
          </cell>
          <cell r="D31" t="str">
            <v>m</v>
          </cell>
          <cell r="E31">
            <v>1.9169741393819508</v>
          </cell>
        </row>
        <row r="32">
          <cell r="B32" t="str">
            <v>ac.071</v>
          </cell>
          <cell r="C32" t="str">
            <v>ALAMBRE GALVANIZ. 17/15</v>
          </cell>
          <cell r="D32" t="str">
            <v>m</v>
          </cell>
          <cell r="E32">
            <v>2.0741665916240621</v>
          </cell>
        </row>
        <row r="33">
          <cell r="B33" t="str">
            <v>ac.072</v>
          </cell>
          <cell r="C33" t="str">
            <v>ALAMBRE GALVANIZADO N° 14</v>
          </cell>
          <cell r="D33" t="str">
            <v>kg</v>
          </cell>
          <cell r="E33">
            <v>43.862293783673529</v>
          </cell>
        </row>
        <row r="34">
          <cell r="B34" t="str">
            <v>ac.073</v>
          </cell>
          <cell r="C34" t="str">
            <v>ALAMBRE TEJIDO 2" X 2 MTS 2"-200-10-14</v>
          </cell>
          <cell r="D34" t="str">
            <v>m</v>
          </cell>
          <cell r="E34">
            <v>126.89378341374328</v>
          </cell>
        </row>
        <row r="35">
          <cell r="B35" t="str">
            <v>ac.080</v>
          </cell>
          <cell r="C35" t="str">
            <v>HIERRO PLANCHUELA 1/2"X1/8"</v>
          </cell>
          <cell r="D35" t="str">
            <v>m</v>
          </cell>
          <cell r="E35">
            <v>8.7004417126156799</v>
          </cell>
        </row>
        <row r="36">
          <cell r="B36" t="str">
            <v>ac.081</v>
          </cell>
          <cell r="C36" t="str">
            <v>HIERRO PLANCHUELA 5/8"X1/8"</v>
          </cell>
          <cell r="D36" t="str">
            <v>m</v>
          </cell>
          <cell r="E36">
            <v>10.21236514888913</v>
          </cell>
        </row>
        <row r="37">
          <cell r="B37" t="str">
            <v>ac.089</v>
          </cell>
          <cell r="C37" t="str">
            <v>GANCHO "J" P/CHAPA GALVANIZADA DE 0,50</v>
          </cell>
          <cell r="D37" t="str">
            <v>u</v>
          </cell>
          <cell r="E37">
            <v>5.3217498059150845</v>
          </cell>
        </row>
        <row r="38">
          <cell r="B38" t="str">
            <v>ac.090</v>
          </cell>
          <cell r="C38" t="str">
            <v>GANCHO P/ALAMBRE TEJIDO 3/8"X200 MM</v>
          </cell>
          <cell r="D38" t="str">
            <v>u</v>
          </cell>
          <cell r="E38">
            <v>13.722107780865043</v>
          </cell>
        </row>
        <row r="39">
          <cell r="B39" t="str">
            <v>ac.091</v>
          </cell>
          <cell r="C39" t="str">
            <v>TORNIQUETAS Nº7 AEREA</v>
          </cell>
          <cell r="D39" t="str">
            <v>u</v>
          </cell>
          <cell r="E39">
            <v>59.081626120081793</v>
          </cell>
        </row>
        <row r="40">
          <cell r="B40" t="str">
            <v>ac.092</v>
          </cell>
          <cell r="C40" t="str">
            <v>TIRAFONDO 6,5 MM X 3"</v>
          </cell>
          <cell r="D40" t="str">
            <v>u</v>
          </cell>
          <cell r="E40">
            <v>3.750348925248753</v>
          </cell>
        </row>
        <row r="41">
          <cell r="B41" t="str">
            <v>ac.093</v>
          </cell>
          <cell r="C41" t="str">
            <v>ACERO P/PRETENS. Ø 7 MM</v>
          </cell>
          <cell r="D41" t="str">
            <v>tn</v>
          </cell>
          <cell r="E41">
            <v>26379.127506305129</v>
          </cell>
        </row>
        <row r="42">
          <cell r="B42" t="str">
            <v>ac.100</v>
          </cell>
          <cell r="C42" t="str">
            <v>HIERRO TORSIONADO DIAM. 20MM</v>
          </cell>
          <cell r="D42" t="str">
            <v>kg</v>
          </cell>
          <cell r="E42">
            <v>22.017402270691992</v>
          </cell>
        </row>
        <row r="43">
          <cell r="B43" t="str">
            <v>ac.101</v>
          </cell>
          <cell r="C43" t="str">
            <v>HIERRO TORSIONADO DE 14MM</v>
          </cell>
          <cell r="D43" t="str">
            <v>kg</v>
          </cell>
          <cell r="E43">
            <v>21.743820395343629</v>
          </cell>
        </row>
        <row r="44">
          <cell r="B44" t="str">
            <v>ac.102</v>
          </cell>
          <cell r="C44" t="str">
            <v>HIERRO LISO HERRERO DE 6 MM - 12 MTS</v>
          </cell>
          <cell r="D44" t="str">
            <v>barra</v>
          </cell>
          <cell r="E44">
            <v>64.7276835194113</v>
          </cell>
        </row>
        <row r="45">
          <cell r="B45" t="str">
            <v>ac.103</v>
          </cell>
          <cell r="C45" t="str">
            <v>HIERRO LISO HERRERO DE 8 MM - 12 MTS</v>
          </cell>
          <cell r="D45" t="str">
            <v>barra</v>
          </cell>
          <cell r="E45">
            <v>111.68095046612224</v>
          </cell>
        </row>
        <row r="46">
          <cell r="B46" t="str">
            <v>ac.104</v>
          </cell>
          <cell r="C46" t="str">
            <v>HIERRO LISO HERRERO DE 12 MM - 12 MTS</v>
          </cell>
          <cell r="D46" t="str">
            <v>barra</v>
          </cell>
          <cell r="E46">
            <v>248.03826842008453</v>
          </cell>
        </row>
        <row r="47">
          <cell r="B47" t="str">
            <v>ac.105</v>
          </cell>
          <cell r="C47" t="str">
            <v>HIERRO LISO HERRERO DE 16 MM - 12 MTS</v>
          </cell>
          <cell r="D47" t="str">
            <v>barra</v>
          </cell>
          <cell r="E47">
            <v>434.40551805311344</v>
          </cell>
        </row>
        <row r="48">
          <cell r="B48" t="str">
            <v>ac.106</v>
          </cell>
          <cell r="C48" t="str">
            <v>ELECTRODOS 3,25MM CONARCO PUNTA AZUL</v>
          </cell>
          <cell r="D48" t="str">
            <v>kg</v>
          </cell>
          <cell r="E48">
            <v>71.182775023251395</v>
          </cell>
        </row>
        <row r="49">
          <cell r="B49" t="str">
            <v>ac.107</v>
          </cell>
          <cell r="C49" t="str">
            <v>ELECTRODOS 3,25MM CONARCO PUNTA NARANJA</v>
          </cell>
          <cell r="D49" t="str">
            <v>kg</v>
          </cell>
          <cell r="E49">
            <v>106.18721020269777</v>
          </cell>
        </row>
        <row r="50">
          <cell r="B50" t="str">
            <v>ac.111</v>
          </cell>
          <cell r="C50" t="str">
            <v>GANCHO "J" P/CHAPA GALVANIZADA    DE 60MM</v>
          </cell>
          <cell r="D50" t="str">
            <v>u</v>
          </cell>
          <cell r="E50">
            <v>8.202276014775741</v>
          </cell>
        </row>
        <row r="51">
          <cell r="B51" t="str">
            <v>ac.116</v>
          </cell>
          <cell r="C51" t="str">
            <v>CAÑO ESTRUCTURAL 25X25X1,6 X 6 M</v>
          </cell>
          <cell r="D51" t="str">
            <v>m</v>
          </cell>
          <cell r="E51">
            <v>36.601798658619579</v>
          </cell>
        </row>
        <row r="52">
          <cell r="B52" t="str">
            <v>ac.117</v>
          </cell>
          <cell r="C52" t="str">
            <v>CAÑO ESTRUCTURAL REDONDO 2"X1,2 X 6 M</v>
          </cell>
          <cell r="D52" t="str">
            <v>m</v>
          </cell>
          <cell r="E52">
            <v>46.277434542541904</v>
          </cell>
        </row>
        <row r="53">
          <cell r="B53" t="str">
            <v>ac.118</v>
          </cell>
          <cell r="C53" t="str">
            <v>CAÑO ESTRUCTURAL REDONDO 2 - 1/2"X1,6 X 6 M</v>
          </cell>
          <cell r="D53" t="str">
            <v>m</v>
          </cell>
          <cell r="E53">
            <v>74.154309118117723</v>
          </cell>
        </row>
        <row r="54">
          <cell r="B54" t="str">
            <v>ac.119</v>
          </cell>
          <cell r="C54" t="str">
            <v>HIERRO ANGULO 3/4 X 1/8 X 6M</v>
          </cell>
          <cell r="D54" t="str">
            <v>m</v>
          </cell>
          <cell r="E54">
            <v>22.070332821082502</v>
          </cell>
        </row>
        <row r="55">
          <cell r="B55" t="str">
            <v>ac.120</v>
          </cell>
          <cell r="C55" t="str">
            <v>HIERRO ANGULO 2 X 3/16 X 6M</v>
          </cell>
          <cell r="D55" t="str">
            <v>m</v>
          </cell>
          <cell r="E55">
            <v>73.79632894373394</v>
          </cell>
        </row>
        <row r="56">
          <cell r="B56" t="str">
            <v>ac.121</v>
          </cell>
          <cell r="C56" t="str">
            <v>HIERRO ANGULO 1-1/2 X 3/16 X 6M</v>
          </cell>
          <cell r="D56" t="str">
            <v>m</v>
          </cell>
          <cell r="E56">
            <v>55.455773323519338</v>
          </cell>
        </row>
        <row r="57">
          <cell r="B57" t="str">
            <v>ac.200</v>
          </cell>
          <cell r="C57" t="str">
            <v>TORNILLOS T1 X 100</v>
          </cell>
          <cell r="D57" t="str">
            <v>u</v>
          </cell>
          <cell r="E57">
            <v>93.175819120775756</v>
          </cell>
        </row>
        <row r="58">
          <cell r="B58" t="str">
            <v>ac.201</v>
          </cell>
          <cell r="C58" t="str">
            <v>TORNILLOS T2 X 100</v>
          </cell>
          <cell r="D58" t="str">
            <v>u</v>
          </cell>
          <cell r="E58">
            <v>66.15778913437488</v>
          </cell>
        </row>
        <row r="59">
          <cell r="B59" t="str">
            <v>ac.500</v>
          </cell>
          <cell r="C59" t="str">
            <v>MALLA SIMA Q - 55 25X25</v>
          </cell>
          <cell r="D59" t="str">
            <v>m2</v>
          </cell>
          <cell r="E59">
            <v>29.393587235547557</v>
          </cell>
        </row>
        <row r="60">
          <cell r="B60" t="str">
            <v>ad.001</v>
          </cell>
          <cell r="C60" t="str">
            <v>ANTISOL NORMALIZADO</v>
          </cell>
          <cell r="D60" t="str">
            <v>l</v>
          </cell>
          <cell r="E60">
            <v>33.121225377632484</v>
          </cell>
        </row>
        <row r="61">
          <cell r="B61" t="str">
            <v>ad.002</v>
          </cell>
          <cell r="C61" t="str">
            <v>ACELERANTE DE FRAGÜE</v>
          </cell>
          <cell r="D61" t="str">
            <v>l</v>
          </cell>
          <cell r="E61">
            <v>32.060387452014247</v>
          </cell>
        </row>
        <row r="62">
          <cell r="B62" t="str">
            <v>ai.002</v>
          </cell>
          <cell r="C62" t="str">
            <v>MEMBRANA S/ALUMINIO 4 MM ESPESOR</v>
          </cell>
          <cell r="D62" t="str">
            <v>m2</v>
          </cell>
          <cell r="E62">
            <v>87.111390344751641</v>
          </cell>
        </row>
        <row r="63">
          <cell r="B63" t="str">
            <v>ai.004</v>
          </cell>
          <cell r="C63" t="str">
            <v>HIDRÓFUGO CERECITA IGGAM</v>
          </cell>
          <cell r="D63" t="str">
            <v>l</v>
          </cell>
          <cell r="E63">
            <v>15.560084909142786</v>
          </cell>
        </row>
        <row r="64">
          <cell r="B64" t="str">
            <v>ai.005</v>
          </cell>
          <cell r="C64" t="str">
            <v>MEMBRANA B/TEJAS C/AISLAC. TÉRMICA TBA5</v>
          </cell>
          <cell r="D64" t="str">
            <v>m2</v>
          </cell>
          <cell r="E64">
            <v>82.304812198621292</v>
          </cell>
        </row>
        <row r="65">
          <cell r="B65" t="str">
            <v>ai.006</v>
          </cell>
          <cell r="C65" t="str">
            <v xml:space="preserve">MEMBRANA C/ALUMINIO 4MM - 10M </v>
          </cell>
          <cell r="D65" t="str">
            <v>m2</v>
          </cell>
          <cell r="E65">
            <v>80.318411420617608</v>
          </cell>
        </row>
        <row r="66">
          <cell r="B66" t="str">
            <v>ai.007</v>
          </cell>
          <cell r="C66" t="str">
            <v>ASFALTO PLÁSTICO P/JUNTAS DE PAVIMENTO</v>
          </cell>
          <cell r="D66" t="str">
            <v>kg</v>
          </cell>
          <cell r="E66">
            <v>45.729374606611223</v>
          </cell>
        </row>
        <row r="67">
          <cell r="B67" t="str">
            <v>ai.009</v>
          </cell>
          <cell r="C67" t="str">
            <v>PLÁSTICO 100 MICRONES</v>
          </cell>
          <cell r="D67" t="str">
            <v>m2</v>
          </cell>
          <cell r="E67">
            <v>4.0764414640639686</v>
          </cell>
        </row>
        <row r="68">
          <cell r="B68" t="str">
            <v>ai.010</v>
          </cell>
          <cell r="C68" t="str">
            <v>MASILLA</v>
          </cell>
          <cell r="D68" t="str">
            <v>kg</v>
          </cell>
          <cell r="E68">
            <v>12.157189902701376</v>
          </cell>
        </row>
        <row r="69">
          <cell r="B69" t="str">
            <v>ai.011</v>
          </cell>
          <cell r="C69" t="str">
            <v>MEMBRANA HDPE 60 ESP. 1,5 MM, LISA, CALIDAD GM13 (M2)</v>
          </cell>
          <cell r="D69" t="str">
            <v>m2</v>
          </cell>
          <cell r="E69">
            <v>87.509655677846141</v>
          </cell>
        </row>
        <row r="70">
          <cell r="B70" t="str">
            <v>ai.012</v>
          </cell>
          <cell r="C70" t="str">
            <v>PINTURA ASFÁLTICA BASE ACUOSA</v>
          </cell>
          <cell r="D70" t="str">
            <v>l</v>
          </cell>
          <cell r="E70">
            <v>21.499977199125212</v>
          </cell>
        </row>
        <row r="71">
          <cell r="B71" t="str">
            <v>ai.014</v>
          </cell>
          <cell r="C71" t="str">
            <v>POLIESTIRENO EXPANDIDO 20 MM</v>
          </cell>
          <cell r="D71" t="str">
            <v>m2</v>
          </cell>
          <cell r="E71">
            <v>69.067244819141777</v>
          </cell>
        </row>
        <row r="72">
          <cell r="B72" t="str">
            <v>ai.017</v>
          </cell>
          <cell r="C72" t="str">
            <v>MICROESFERA DE VIDRIO</v>
          </cell>
          <cell r="D72" t="str">
            <v>kg</v>
          </cell>
          <cell r="E72">
            <v>8.9357703719137174</v>
          </cell>
        </row>
        <row r="73">
          <cell r="B73" t="str">
            <v>ai.018</v>
          </cell>
          <cell r="C73" t="str">
            <v>POLIESTIRENO EXPANDIDO 10 MM</v>
          </cell>
          <cell r="D73" t="str">
            <v>m2</v>
          </cell>
          <cell r="E73">
            <v>38.749748546137084</v>
          </cell>
        </row>
        <row r="74">
          <cell r="B74" t="str">
            <v>ai.055</v>
          </cell>
          <cell r="C74" t="str">
            <v>LADRILLO TELGOPOR H=12CM, LARGO=1M, ANCHO=42CM</v>
          </cell>
          <cell r="D74" t="str">
            <v>u</v>
          </cell>
          <cell r="E74">
            <v>103.351929074643</v>
          </cell>
        </row>
        <row r="75">
          <cell r="B75" t="str">
            <v>ar.001</v>
          </cell>
          <cell r="C75" t="str">
            <v>ARENA GRUESA</v>
          </cell>
          <cell r="D75" t="str">
            <v>m3</v>
          </cell>
          <cell r="E75">
            <v>322.07607506272808</v>
          </cell>
        </row>
        <row r="76">
          <cell r="B76" t="str">
            <v>ar.002</v>
          </cell>
          <cell r="C76" t="str">
            <v>MATERIAL DE SUBBASE TAMAÑO MÁX=2"- VIAL</v>
          </cell>
          <cell r="D76" t="str">
            <v>m3</v>
          </cell>
          <cell r="E76">
            <v>427.14714957409075</v>
          </cell>
        </row>
        <row r="77">
          <cell r="B77" t="str">
            <v>ar.003</v>
          </cell>
          <cell r="C77" t="str">
            <v>RIPIO ZARANDEADO 1/3</v>
          </cell>
          <cell r="D77" t="str">
            <v>m3</v>
          </cell>
          <cell r="E77">
            <v>331.15202812539178</v>
          </cell>
        </row>
        <row r="78">
          <cell r="B78" t="str">
            <v>ar.004</v>
          </cell>
          <cell r="C78" t="str">
            <v>RIPIOSA</v>
          </cell>
          <cell r="D78" t="str">
            <v>m3</v>
          </cell>
          <cell r="E78">
            <v>329.92262128759467</v>
          </cell>
        </row>
        <row r="79">
          <cell r="B79" t="str">
            <v>ar.005</v>
          </cell>
          <cell r="C79" t="str">
            <v>ENLAME</v>
          </cell>
          <cell r="D79" t="str">
            <v>m3</v>
          </cell>
          <cell r="E79">
            <v>308.33410328493676</v>
          </cell>
        </row>
        <row r="80">
          <cell r="B80" t="str">
            <v>ar.006</v>
          </cell>
          <cell r="C80" t="str">
            <v>ARENA MEDIANA</v>
          </cell>
          <cell r="D80" t="str">
            <v>m3</v>
          </cell>
          <cell r="E80">
            <v>348.96381084095236</v>
          </cell>
        </row>
        <row r="81">
          <cell r="B81" t="str">
            <v>ar.007</v>
          </cell>
          <cell r="C81" t="str">
            <v>ARIDO P/BASE MAX 1 1/2"- VIAL</v>
          </cell>
          <cell r="D81" t="str">
            <v>m3</v>
          </cell>
          <cell r="E81">
            <v>365.50340278490035</v>
          </cell>
        </row>
        <row r="82">
          <cell r="B82" t="str">
            <v>ar.008</v>
          </cell>
          <cell r="C82" t="str">
            <v>MATERIAL DE SUBBASE TAMAÑO MÁX=11/2"-VIAL</v>
          </cell>
          <cell r="D82" t="str">
            <v>m3</v>
          </cell>
          <cell r="E82">
            <v>315.90295178015572</v>
          </cell>
        </row>
        <row r="83">
          <cell r="B83" t="str">
            <v>ar.009</v>
          </cell>
          <cell r="C83" t="str">
            <v>RIPIO LAVADO 1/5"</v>
          </cell>
          <cell r="D83" t="str">
            <v>m3</v>
          </cell>
          <cell r="E83">
            <v>366.27800444778978</v>
          </cell>
        </row>
        <row r="84">
          <cell r="B84" t="str">
            <v>ar.010</v>
          </cell>
          <cell r="C84" t="str">
            <v>PIEDRA BOLA</v>
          </cell>
          <cell r="D84" t="str">
            <v>m3</v>
          </cell>
          <cell r="E84">
            <v>392.16004818149446</v>
          </cell>
        </row>
        <row r="85">
          <cell r="B85" t="str">
            <v>ar.012</v>
          </cell>
          <cell r="C85" t="str">
            <v>RIPIO LAVADO 1/2</v>
          </cell>
          <cell r="D85" t="str">
            <v>m3</v>
          </cell>
          <cell r="E85">
            <v>334.69366497504961</v>
          </cell>
        </row>
        <row r="86">
          <cell r="B86" t="str">
            <v>ar.013</v>
          </cell>
          <cell r="C86" t="str">
            <v>ARENA FINA</v>
          </cell>
          <cell r="D86" t="str">
            <v>m3</v>
          </cell>
          <cell r="E86">
            <v>355.4399485038831</v>
          </cell>
        </row>
        <row r="87">
          <cell r="B87" t="str">
            <v>az.001</v>
          </cell>
          <cell r="C87" t="str">
            <v>AZULEJO 15X15 BLANCO</v>
          </cell>
          <cell r="D87" t="str">
            <v>m2</v>
          </cell>
          <cell r="E87">
            <v>90.86846508053759</v>
          </cell>
        </row>
        <row r="88">
          <cell r="B88" t="str">
            <v>bl.002</v>
          </cell>
          <cell r="C88" t="str">
            <v>BLOQUE DE H° DE 19 X 19 X 39</v>
          </cell>
          <cell r="D88" t="str">
            <v>u</v>
          </cell>
          <cell r="E88">
            <v>27.382232787199936</v>
          </cell>
        </row>
        <row r="89">
          <cell r="B89" t="str">
            <v>bl.003</v>
          </cell>
          <cell r="C89" t="str">
            <v>VIGUETAS PRETENSADAS 3.90 M.</v>
          </cell>
          <cell r="D89" t="str">
            <v>m</v>
          </cell>
          <cell r="E89">
            <v>66.300624127308225</v>
          </cell>
        </row>
        <row r="90">
          <cell r="B90" t="str">
            <v>bl.004</v>
          </cell>
          <cell r="C90" t="str">
            <v>BLOQUE DE H° DE 15X20X40</v>
          </cell>
          <cell r="D90" t="str">
            <v>u</v>
          </cell>
          <cell r="E90">
            <v>18.225760949307219</v>
          </cell>
        </row>
        <row r="91">
          <cell r="B91" t="str">
            <v>bl.005</v>
          </cell>
          <cell r="C91" t="str">
            <v>VIGUETAS PRETENSADAS 3.80 M.</v>
          </cell>
          <cell r="D91" t="str">
            <v>m</v>
          </cell>
          <cell r="E91">
            <v>69.680358538799638</v>
          </cell>
        </row>
        <row r="92">
          <cell r="B92" t="str">
            <v>bl.006</v>
          </cell>
          <cell r="C92" t="str">
            <v>VIGUETAS PRETENSADAS 4.00 M.</v>
          </cell>
          <cell r="D92" t="str">
            <v>m</v>
          </cell>
          <cell r="E92">
            <v>77.514176880433681</v>
          </cell>
        </row>
        <row r="93">
          <cell r="B93" t="str">
            <v>ca.001</v>
          </cell>
          <cell r="C93" t="str">
            <v>PUERTA TABLERO 0.90 X 2.00 CEDRO</v>
          </cell>
          <cell r="D93" t="str">
            <v>u</v>
          </cell>
          <cell r="E93">
            <v>5625.1127803849158</v>
          </cell>
        </row>
        <row r="94">
          <cell r="B94" t="str">
            <v>ca.003</v>
          </cell>
          <cell r="C94" t="str">
            <v xml:space="preserve">CERRADURA DE SEGURIDAD </v>
          </cell>
          <cell r="D94" t="str">
            <v>u</v>
          </cell>
          <cell r="E94">
            <v>284.92925723250846</v>
          </cell>
        </row>
        <row r="95">
          <cell r="B95" t="str">
            <v>ca.008</v>
          </cell>
          <cell r="C95" t="str">
            <v>PUERTA PLACA 0,70 X 2,00 PINO C/MARCO METÁLICO</v>
          </cell>
          <cell r="D95" t="str">
            <v>u</v>
          </cell>
          <cell r="E95">
            <v>1373.9772645520668</v>
          </cell>
        </row>
        <row r="96">
          <cell r="B96" t="str">
            <v>ca.013</v>
          </cell>
          <cell r="C96" t="str">
            <v>VENTANA 2 H. ABRIR C/MCO.MET. 1,20X1,10 Y CELOSÍA METÁLICA BWG 20</v>
          </cell>
          <cell r="D96" t="str">
            <v>u</v>
          </cell>
          <cell r="E96">
            <v>5560.6356557319177</v>
          </cell>
        </row>
        <row r="97">
          <cell r="B97" t="str">
            <v>ca.013b</v>
          </cell>
          <cell r="C97" t="str">
            <v>VENTANA 2 H. ABRIR C/MCO.MET. 1,20X1,10</v>
          </cell>
          <cell r="D97" t="str">
            <v>u</v>
          </cell>
          <cell r="E97">
            <v>1917.4506914184435</v>
          </cell>
        </row>
        <row r="98">
          <cell r="B98" t="str">
            <v>ca.020</v>
          </cell>
          <cell r="C98" t="str">
            <v>VENTANA 2H DE ABRIR ALUM. NATURAL 1,2X1,2 C/CRISTAL FLOAT 4MM INCOLORO</v>
          </cell>
          <cell r="D98" t="str">
            <v>u</v>
          </cell>
          <cell r="E98">
            <v>5337.3993497243619</v>
          </cell>
        </row>
        <row r="99">
          <cell r="B99" t="str">
            <v>ca.030</v>
          </cell>
          <cell r="C99" t="str">
            <v>VENTANA 2H DE ABRIR ALUM. ANODIZ. 1,2X1,2 C/CRISTAL FLOAT 4MM INCOLORO</v>
          </cell>
          <cell r="D99" t="str">
            <v>u</v>
          </cell>
          <cell r="E99">
            <v>5337.3993497243619</v>
          </cell>
        </row>
        <row r="100">
          <cell r="B100" t="str">
            <v>ca.102</v>
          </cell>
          <cell r="C100" t="str">
            <v>VENTANA 2 H. ABRIR C/MCO.MET. 1,20X1,50 Y CELOSÍA METÁLICA BWG 20</v>
          </cell>
          <cell r="D100" t="str">
            <v>u</v>
          </cell>
          <cell r="E100">
            <v>5775.4268646856399</v>
          </cell>
        </row>
        <row r="101">
          <cell r="B101" t="str">
            <v>ca.103</v>
          </cell>
          <cell r="C101" t="str">
            <v>VENTANA 2 H. ABRIR C/MCO.MET. 1,20X1,10 Y CELOSÍA TABLILLA DE MADERA</v>
          </cell>
          <cell r="D101" t="str">
            <v>u</v>
          </cell>
          <cell r="E101">
            <v>4739.1673786606407</v>
          </cell>
        </row>
        <row r="102">
          <cell r="B102" t="str">
            <v>ca.104</v>
          </cell>
          <cell r="C102" t="str">
            <v>VENTANA 2 H. ABRIR C/MCO.MET. 1,20X1,50 Y CELOSÍA TABLILLA DE MADERA</v>
          </cell>
          <cell r="D102" t="str">
            <v>u</v>
          </cell>
          <cell r="E102">
            <v>5603.2612884600294</v>
          </cell>
        </row>
        <row r="103">
          <cell r="B103" t="str">
            <v>ca.107</v>
          </cell>
          <cell r="C103" t="str">
            <v>VENTANA 0.60X0.80 PAÑO FIJO INF. Y AEREADOR ALUM 3 ALETAS C/REJA C.EST</v>
          </cell>
          <cell r="D103" t="str">
            <v>u</v>
          </cell>
          <cell r="E103">
            <v>1001.2797098417501</v>
          </cell>
        </row>
        <row r="104">
          <cell r="B104" t="str">
            <v>ca.108</v>
          </cell>
          <cell r="C104" t="str">
            <v>VENTILUZ 1.116X0.30 C/DOS AEREADORES ALUM. DE 5 ALETAS C/REJA C.EST.</v>
          </cell>
          <cell r="D104" t="str">
            <v>u</v>
          </cell>
          <cell r="E104">
            <v>1177.432543352601</v>
          </cell>
        </row>
        <row r="105">
          <cell r="B105" t="str">
            <v>ca.109</v>
          </cell>
          <cell r="C105" t="str">
            <v>P1 ALT. PUERTA DE 0.90X2.05 MARCO N°18 P/75MM HOJA BASTIDOR</v>
          </cell>
          <cell r="D105" t="str">
            <v>u</v>
          </cell>
          <cell r="E105">
            <v>3680.3967452540828</v>
          </cell>
        </row>
        <row r="106">
          <cell r="B106" t="str">
            <v>ca.110</v>
          </cell>
          <cell r="C106" t="str">
            <v>P1 MARCO 0.90X2.05 N° 18 P/75MM</v>
          </cell>
          <cell r="D106" t="str">
            <v>u</v>
          </cell>
          <cell r="E106">
            <v>616.87854786510513</v>
          </cell>
        </row>
        <row r="107">
          <cell r="B107" t="str">
            <v>ca.111</v>
          </cell>
          <cell r="C107" t="str">
            <v>P2 MARCO 0.80X2.05 N° 18 P/75MM</v>
          </cell>
          <cell r="D107" t="str">
            <v>u</v>
          </cell>
          <cell r="E107">
            <v>609.84989858012159</v>
          </cell>
        </row>
        <row r="108">
          <cell r="B108" t="str">
            <v>ca.112</v>
          </cell>
          <cell r="C108" t="str">
            <v>P3 MARCO 0.70X2.05 N° 18 P/75MM</v>
          </cell>
          <cell r="D108" t="str">
            <v>u</v>
          </cell>
          <cell r="E108">
            <v>597.94292363600164</v>
          </cell>
        </row>
        <row r="109">
          <cell r="B109" t="str">
            <v>ca.113</v>
          </cell>
          <cell r="C109" t="str">
            <v>P4 MARCO 0.90X2.05 N° 18 P/65MM HOJA C/BASTONADO INF. Y P.FIJO C/R</v>
          </cell>
          <cell r="D109" t="str">
            <v>u</v>
          </cell>
          <cell r="E109">
            <v>2772.8208025767804</v>
          </cell>
        </row>
        <row r="110">
          <cell r="B110" t="str">
            <v>ca.114</v>
          </cell>
          <cell r="C110" t="str">
            <v>PUERTA BLINDEX DE 10MM DE 93X215 INCOLORA,TEMPLADA CON HERRAJES</v>
          </cell>
          <cell r="D110" t="str">
            <v>u</v>
          </cell>
          <cell r="E110">
            <v>9265.3846153846171</v>
          </cell>
        </row>
        <row r="111">
          <cell r="B111" t="str">
            <v>ch.002</v>
          </cell>
          <cell r="C111" t="str">
            <v>CHAPA FºCº ACANALADA DE 6 MM, DE 1.10M.X 2.44M.</v>
          </cell>
          <cell r="D111" t="str">
            <v>u</v>
          </cell>
          <cell r="E111">
            <v>474.48365754209141</v>
          </cell>
        </row>
        <row r="112">
          <cell r="B112" t="str">
            <v>ch.004</v>
          </cell>
          <cell r="C112" t="str">
            <v>CHAPA DE HIERRO N°16 DD DE 1 X 2 M.</v>
          </cell>
          <cell r="D112" t="str">
            <v>kg</v>
          </cell>
          <cell r="E112">
            <v>27.077444518894168</v>
          </cell>
        </row>
        <row r="113">
          <cell r="B113" t="str">
            <v>ch.006</v>
          </cell>
          <cell r="C113" t="str">
            <v>CHAPA H°G° N°27, 3.05 X 1.10 M.</v>
          </cell>
          <cell r="D113" t="str">
            <v>u</v>
          </cell>
          <cell r="E113">
            <v>380.97693554945403</v>
          </cell>
        </row>
        <row r="114">
          <cell r="B114" t="str">
            <v>ch.010</v>
          </cell>
          <cell r="C114" t="str">
            <v>CHAPA DE HIERRO N°18 DD DE 1 X 2 M.</v>
          </cell>
          <cell r="D114" t="str">
            <v>kg</v>
          </cell>
          <cell r="E114">
            <v>26.930501010270255</v>
          </cell>
        </row>
        <row r="115">
          <cell r="B115" t="str">
            <v>ch.011</v>
          </cell>
          <cell r="C115" t="str">
            <v>CAÑO ESTRUCTURAL REDONDO 3" X 1,6 X 6MT.</v>
          </cell>
          <cell r="D115" t="str">
            <v>m</v>
          </cell>
          <cell r="E115">
            <v>83.614624592301041</v>
          </cell>
        </row>
        <row r="116">
          <cell r="B116" t="str">
            <v>ch.012</v>
          </cell>
          <cell r="C116" t="str">
            <v>CAÑO ESTRUCTURAL 40X80X1,6X 6 M</v>
          </cell>
          <cell r="D116" t="str">
            <v>u</v>
          </cell>
          <cell r="E116">
            <v>520.55211328931989</v>
          </cell>
        </row>
        <row r="117">
          <cell r="B117" t="str">
            <v>ch.013</v>
          </cell>
          <cell r="C117" t="str">
            <v>CAÑO ESTRUCTURAL 30X40X1,2X 6 M</v>
          </cell>
          <cell r="D117" t="str">
            <v>u</v>
          </cell>
          <cell r="E117">
            <v>224.54112081171542</v>
          </cell>
        </row>
        <row r="118">
          <cell r="B118" t="str">
            <v>ch.020</v>
          </cell>
          <cell r="C118" t="str">
            <v>PERFIL CHAPA GALV. SOLERA DE 35 MM X 2,60 M (PARA CIELORRASO)</v>
          </cell>
          <cell r="D118" t="str">
            <v>u</v>
          </cell>
          <cell r="E118">
            <v>61.044472046097795</v>
          </cell>
        </row>
        <row r="119">
          <cell r="B119" t="str">
            <v>ch.021</v>
          </cell>
          <cell r="C119" t="str">
            <v>PERFIL CHAPA GALV. SOLERA DE 70 MM X 2,60 M (PARA PARED)</v>
          </cell>
          <cell r="D119" t="str">
            <v>u</v>
          </cell>
          <cell r="E119">
            <v>84.031572776847611</v>
          </cell>
        </row>
        <row r="120">
          <cell r="B120" t="str">
            <v>ch.030</v>
          </cell>
          <cell r="C120" t="str">
            <v>CHAPA LISA GALVANIZADA Nº 24 DE 1,22X2,44</v>
          </cell>
          <cell r="D120" t="str">
            <v>u</v>
          </cell>
          <cell r="E120">
            <v>405.14145580477799</v>
          </cell>
        </row>
        <row r="121">
          <cell r="B121" t="str">
            <v>ch.031</v>
          </cell>
          <cell r="C121" t="str">
            <v>CHAPA LISA GALVANIZADA Nº 27 DE 1,22X2,45</v>
          </cell>
          <cell r="D121" t="str">
            <v>u</v>
          </cell>
          <cell r="E121">
            <v>347.78555709471664</v>
          </cell>
        </row>
        <row r="122">
          <cell r="B122" t="str">
            <v>ch.032</v>
          </cell>
          <cell r="C122" t="str">
            <v>CHAPA GALVANIZADA Nº 27 X 1,10</v>
          </cell>
          <cell r="D122" t="str">
            <v>pie</v>
          </cell>
          <cell r="E122">
            <v>41.805986636366669</v>
          </cell>
        </row>
        <row r="123">
          <cell r="B123" t="str">
            <v>ch.033</v>
          </cell>
          <cell r="C123" t="str">
            <v>CHAPA DE HIERRO N°28 DD DE 1 X 2 M.</v>
          </cell>
          <cell r="D123" t="str">
            <v>u</v>
          </cell>
          <cell r="E123">
            <v>225.68384780911029</v>
          </cell>
        </row>
        <row r="124">
          <cell r="B124" t="str">
            <v>ch.035</v>
          </cell>
          <cell r="C124" t="str">
            <v>CHAPA DECORADA  Nº  20      2  X 1M</v>
          </cell>
          <cell r="D124" t="str">
            <v>u</v>
          </cell>
          <cell r="E124">
            <v>942.02138048980476</v>
          </cell>
        </row>
        <row r="125">
          <cell r="B125" t="str">
            <v>ch.036</v>
          </cell>
          <cell r="C125" t="str">
            <v>CHAPA Nº  27 DE 8 PIE X 1,10 M</v>
          </cell>
          <cell r="D125" t="str">
            <v>u</v>
          </cell>
          <cell r="E125">
            <v>367.22158789650462</v>
          </cell>
        </row>
        <row r="126">
          <cell r="B126" t="str">
            <v>ch.037</v>
          </cell>
          <cell r="C126" t="str">
            <v>CHAPA Nº  27 DE 25 PIE X 1,10 M</v>
          </cell>
          <cell r="D126" t="str">
            <v>u</v>
          </cell>
          <cell r="E126">
            <v>1104.385309027941</v>
          </cell>
        </row>
        <row r="127">
          <cell r="B127" t="str">
            <v>ch.038</v>
          </cell>
          <cell r="C127" t="str">
            <v>CHAPA Nº  27 DE 15 PIE X 1,10 M</v>
          </cell>
          <cell r="D127" t="str">
            <v>u</v>
          </cell>
          <cell r="E127">
            <v>655.52740808530211</v>
          </cell>
        </row>
        <row r="128">
          <cell r="B128" t="str">
            <v>ch.039</v>
          </cell>
          <cell r="C128" t="str">
            <v>CHAPA Nº  27 DE 14 PIE X 1,10 M</v>
          </cell>
          <cell r="D128" t="str">
            <v>u</v>
          </cell>
          <cell r="E128">
            <v>575.19697687018959</v>
          </cell>
        </row>
        <row r="129">
          <cell r="B129" t="str">
            <v>ch.040</v>
          </cell>
          <cell r="C129" t="str">
            <v>CHAPA GALVANIZADA Nº 24 X 1,10</v>
          </cell>
          <cell r="D129" t="str">
            <v>pie</v>
          </cell>
          <cell r="E129">
            <v>48.286152088644542</v>
          </cell>
        </row>
        <row r="130">
          <cell r="B130" t="str">
            <v>el.010</v>
          </cell>
          <cell r="C130" t="str">
            <v>PILAR DE LUZ SIMPLE COMPLETO</v>
          </cell>
          <cell r="D130" t="str">
            <v>u</v>
          </cell>
          <cell r="E130">
            <v>1879.320722410592</v>
          </cell>
        </row>
        <row r="131">
          <cell r="B131" t="str">
            <v>el.011</v>
          </cell>
          <cell r="C131" t="str">
            <v>PILAR Hº PREMOL. DE LUZ SIMPLE P/MED. TRIFAS.</v>
          </cell>
          <cell r="D131" t="str">
            <v>u</v>
          </cell>
          <cell r="E131">
            <v>2388.0459236399997</v>
          </cell>
        </row>
        <row r="132">
          <cell r="B132" t="str">
            <v>el.020</v>
          </cell>
          <cell r="C132" t="str">
            <v>CAJA MEDIDOR 220V POLICARBONATO EDESA</v>
          </cell>
          <cell r="D132" t="str">
            <v>u</v>
          </cell>
          <cell r="E132">
            <v>289.88669852087168</v>
          </cell>
        </row>
        <row r="133">
          <cell r="B133" t="str">
            <v>el.021</v>
          </cell>
          <cell r="C133" t="str">
            <v>CAJA MEDIDOR 380 V POLICARBONATO EDESA</v>
          </cell>
          <cell r="D133" t="str">
            <v>u</v>
          </cell>
          <cell r="E133">
            <v>552.44478265839132</v>
          </cell>
        </row>
        <row r="134">
          <cell r="B134" t="str">
            <v>el.022</v>
          </cell>
          <cell r="C134" t="str">
            <v>CABLE COBRE DESNUDO 7 X 0,85 MM2</v>
          </cell>
          <cell r="D134" t="str">
            <v>m</v>
          </cell>
          <cell r="E134">
            <v>20.965591826764964</v>
          </cell>
        </row>
        <row r="135">
          <cell r="B135" t="str">
            <v>el.023</v>
          </cell>
          <cell r="C135" t="str">
            <v>CABLE COBRE AISLADO 1 X 2.5 MM2.</v>
          </cell>
          <cell r="D135" t="str">
            <v>m</v>
          </cell>
          <cell r="E135">
            <v>10.82299085950863</v>
          </cell>
        </row>
        <row r="136">
          <cell r="B136" t="str">
            <v>el.024</v>
          </cell>
          <cell r="C136" t="str">
            <v xml:space="preserve">CABLE 2*4 SUBTERRANEO           </v>
          </cell>
          <cell r="D136" t="str">
            <v>m</v>
          </cell>
          <cell r="E136">
            <v>54.79925093123984</v>
          </cell>
        </row>
        <row r="137">
          <cell r="B137" t="str">
            <v>el.025</v>
          </cell>
          <cell r="C137" t="str">
            <v>CABLE SUBTERRANEO 3X6 MM2</v>
          </cell>
          <cell r="D137" t="str">
            <v>m</v>
          </cell>
          <cell r="E137">
            <v>115.44922104117697</v>
          </cell>
        </row>
        <row r="138">
          <cell r="B138" t="str">
            <v>el.026</v>
          </cell>
          <cell r="C138" t="str">
            <v>CABLE COBRE DESNUDO 1 X 6 MM2</v>
          </cell>
          <cell r="D138" t="str">
            <v>m</v>
          </cell>
          <cell r="E138">
            <v>31.313213215208808</v>
          </cell>
        </row>
        <row r="139">
          <cell r="B139" t="str">
            <v>el.027</v>
          </cell>
          <cell r="C139" t="str">
            <v>CABLE COBRE AISLADO 1 X 1,5 MM2</v>
          </cell>
          <cell r="D139" t="str">
            <v>m</v>
          </cell>
          <cell r="E139">
            <v>6.6415589882573656</v>
          </cell>
        </row>
        <row r="140">
          <cell r="B140" t="str">
            <v>el.057</v>
          </cell>
          <cell r="C140" t="str">
            <v>CAJA OCTOGONAL CHICA CH.20</v>
          </cell>
          <cell r="D140" t="str">
            <v>u</v>
          </cell>
          <cell r="E140">
            <v>14.512366859928106</v>
          </cell>
        </row>
        <row r="141">
          <cell r="B141" t="str">
            <v>el.058</v>
          </cell>
          <cell r="C141" t="str">
            <v>CONECTOR HIERRO 3/4"</v>
          </cell>
          <cell r="D141" t="str">
            <v>u</v>
          </cell>
          <cell r="E141">
            <v>6.6088575566878713</v>
          </cell>
        </row>
        <row r="142">
          <cell r="B142" t="str">
            <v>el.059</v>
          </cell>
          <cell r="C142" t="str">
            <v>CAJA OCTOGONAL GRANDE CH.20</v>
          </cell>
          <cell r="D142" t="str">
            <v>u</v>
          </cell>
          <cell r="E142">
            <v>25.542521786619325</v>
          </cell>
        </row>
        <row r="143">
          <cell r="B143" t="str">
            <v>el.060</v>
          </cell>
          <cell r="C143" t="str">
            <v>CAJA RECTANGULAR 10 X 5 X 4.5</v>
          </cell>
          <cell r="D143" t="str">
            <v>u</v>
          </cell>
          <cell r="E143">
            <v>16.871645246397048</v>
          </cell>
        </row>
        <row r="144">
          <cell r="B144" t="str">
            <v>el.061</v>
          </cell>
          <cell r="C144" t="str">
            <v>CAJA EMB TUBELECTRIC DIN 4 BIP (TABLERO P/4 TERMICAS)</v>
          </cell>
          <cell r="D144" t="str">
            <v>u</v>
          </cell>
          <cell r="E144">
            <v>138.59675831992033</v>
          </cell>
        </row>
        <row r="145">
          <cell r="B145" t="str">
            <v>el.062</v>
          </cell>
          <cell r="C145" t="str">
            <v>CAJA EMB TUBELECTRIC DIN 6 BIP (TABLERO P/6 TERMICAS)</v>
          </cell>
          <cell r="D145" t="str">
            <v>u</v>
          </cell>
          <cell r="E145">
            <v>201.96509606969661</v>
          </cell>
        </row>
        <row r="146">
          <cell r="B146" t="str">
            <v>el.071</v>
          </cell>
          <cell r="C146" t="str">
            <v>CAÑO LIVIANO HIERRO 5/8" X 3 M</v>
          </cell>
          <cell r="D146" t="str">
            <v>u</v>
          </cell>
          <cell r="E146">
            <v>66.19759533436833</v>
          </cell>
        </row>
        <row r="147">
          <cell r="B147" t="str">
            <v>el.072</v>
          </cell>
          <cell r="C147" t="str">
            <v>CAÑO SEMIPESADO 5/8" X 3 M.</v>
          </cell>
          <cell r="D147" t="str">
            <v>u</v>
          </cell>
          <cell r="E147">
            <v>100.41774579292854</v>
          </cell>
        </row>
        <row r="148">
          <cell r="B148" t="str">
            <v>el.073</v>
          </cell>
          <cell r="C148" t="str">
            <v>CAÑO SEMIPESADO 3/4" X 3 M.</v>
          </cell>
          <cell r="D148" t="str">
            <v>u</v>
          </cell>
          <cell r="E148">
            <v>125.9862292858582</v>
          </cell>
        </row>
        <row r="149">
          <cell r="B149" t="str">
            <v>el.075</v>
          </cell>
          <cell r="C149" t="str">
            <v>CURVA CHAPA ELECTRICIDAD 3/4"</v>
          </cell>
          <cell r="D149" t="str">
            <v>u</v>
          </cell>
          <cell r="E149">
            <v>16.486348809585763</v>
          </cell>
        </row>
        <row r="150">
          <cell r="B150" t="str">
            <v>el.076</v>
          </cell>
          <cell r="C150" t="str">
            <v>CURVA CHAPA ELECTRICIDAD 5/8"</v>
          </cell>
          <cell r="D150" t="str">
            <v>u</v>
          </cell>
          <cell r="E150">
            <v>12.031230975097165</v>
          </cell>
        </row>
        <row r="151">
          <cell r="B151" t="str">
            <v>el.080</v>
          </cell>
          <cell r="C151" t="str">
            <v>CAÑO CORRUGADO REFORZ. PLASTICO 3/4"</v>
          </cell>
          <cell r="D151" t="str">
            <v>m</v>
          </cell>
          <cell r="E151">
            <v>4.8075274762301561</v>
          </cell>
        </row>
        <row r="152">
          <cell r="B152" t="str">
            <v>el.082</v>
          </cell>
          <cell r="C152" t="str">
            <v>CAÑO PVC TIPO TUBELECTRIC 25 MM</v>
          </cell>
          <cell r="D152" t="str">
            <v>m</v>
          </cell>
          <cell r="E152">
            <v>24.888261924486518</v>
          </cell>
        </row>
        <row r="153">
          <cell r="B153" t="str">
            <v>el.084</v>
          </cell>
          <cell r="C153" t="str">
            <v>CURVA PVC TIPO TUBELECTRIC 25 MM</v>
          </cell>
          <cell r="D153" t="str">
            <v>u</v>
          </cell>
          <cell r="E153">
            <v>15.026388761654252</v>
          </cell>
        </row>
        <row r="154">
          <cell r="B154" t="str">
            <v>el.086</v>
          </cell>
          <cell r="C154" t="str">
            <v>CONECTOR PVC TIPO TUBELECTRIC 25 MM</v>
          </cell>
          <cell r="D154" t="str">
            <v>u</v>
          </cell>
          <cell r="E154">
            <v>11.035682512568142</v>
          </cell>
        </row>
        <row r="155">
          <cell r="B155" t="str">
            <v>el.088</v>
          </cell>
          <cell r="C155" t="str">
            <v>UNIÓN PVC TIPO TUBELECTRIC 25 MM</v>
          </cell>
          <cell r="D155" t="str">
            <v>u</v>
          </cell>
          <cell r="E155">
            <v>5.6417699969888488</v>
          </cell>
        </row>
        <row r="156">
          <cell r="B156" t="str">
            <v>el.100</v>
          </cell>
          <cell r="C156" t="str">
            <v>INTERRUPTOR TERMOMAGNÉTICO DIN 1X10 A</v>
          </cell>
          <cell r="D156" t="str">
            <v>u</v>
          </cell>
          <cell r="E156">
            <v>88.553626721279969</v>
          </cell>
        </row>
        <row r="157">
          <cell r="B157" t="str">
            <v>el.101</v>
          </cell>
          <cell r="C157" t="str">
            <v>INTERRUPTOR TERMOMAGNÉTICO DIN 2X25 A</v>
          </cell>
          <cell r="D157" t="str">
            <v>u</v>
          </cell>
          <cell r="E157">
            <v>162.10496475115491</v>
          </cell>
        </row>
        <row r="158">
          <cell r="B158" t="str">
            <v>el.102</v>
          </cell>
          <cell r="C158" t="str">
            <v>INTERRUPTOR DIFERENCIAL SICA BIPOLAR 25 AMP.</v>
          </cell>
          <cell r="D158" t="str">
            <v>u</v>
          </cell>
          <cell r="E158">
            <v>683.04692995833591</v>
          </cell>
        </row>
        <row r="159">
          <cell r="B159" t="str">
            <v>el.103</v>
          </cell>
          <cell r="C159" t="str">
            <v>INTERRUPTOR TERMOMAGNETICO DIN 3X25 A</v>
          </cell>
          <cell r="D159" t="str">
            <v>u</v>
          </cell>
          <cell r="E159">
            <v>241.08732687721891</v>
          </cell>
        </row>
        <row r="160">
          <cell r="B160" t="str">
            <v>el.104</v>
          </cell>
          <cell r="C160" t="str">
            <v>INTERRUPTOR DIFERENCIAL SICA BIPOLAR 40 A</v>
          </cell>
          <cell r="D160" t="str">
            <v>u</v>
          </cell>
          <cell r="E160">
            <v>742.52157261750324</v>
          </cell>
        </row>
        <row r="161">
          <cell r="B161" t="str">
            <v>el.105</v>
          </cell>
          <cell r="C161" t="str">
            <v>INTERRUPTOR DIFERENCIAL TETRAPOLAR 40 AMP.</v>
          </cell>
          <cell r="D161" t="str">
            <v>u</v>
          </cell>
          <cell r="E161">
            <v>1490.8828461891896</v>
          </cell>
        </row>
        <row r="162">
          <cell r="B162" t="str">
            <v>el.107</v>
          </cell>
          <cell r="C162" t="str">
            <v>LLAVE EMBUTIR 1 PUNTO</v>
          </cell>
          <cell r="D162" t="str">
            <v>u</v>
          </cell>
          <cell r="E162">
            <v>41.197484792172759</v>
          </cell>
        </row>
        <row r="163">
          <cell r="B163" t="str">
            <v>el.108</v>
          </cell>
          <cell r="C163" t="str">
            <v>LLAVE 1 PUNTO Y TOMA 10 A</v>
          </cell>
          <cell r="D163" t="str">
            <v>u</v>
          </cell>
          <cell r="E163">
            <v>57.409979136726726</v>
          </cell>
        </row>
        <row r="164">
          <cell r="B164" t="str">
            <v>el.109</v>
          </cell>
          <cell r="C164" t="str">
            <v>TOMACORRIENTE EMBUTIR C/T.T.</v>
          </cell>
          <cell r="D164" t="str">
            <v>u</v>
          </cell>
          <cell r="E164">
            <v>45.021816307621712</v>
          </cell>
        </row>
        <row r="165">
          <cell r="B165" t="str">
            <v>el.110</v>
          </cell>
          <cell r="C165" t="str">
            <v>GABINETE ESTANCO PVC P/8 TERMICAS</v>
          </cell>
          <cell r="D165" t="str">
            <v>u</v>
          </cell>
          <cell r="E165">
            <v>1411.1032526591703</v>
          </cell>
        </row>
        <row r="166">
          <cell r="B166" t="str">
            <v>el.111</v>
          </cell>
          <cell r="C166" t="str">
            <v>GABINETE ESTANCO PVC P/16 TERMICAS</v>
          </cell>
          <cell r="D166" t="str">
            <v>u</v>
          </cell>
          <cell r="E166">
            <v>1445.4096357013605</v>
          </cell>
        </row>
        <row r="167">
          <cell r="B167" t="str">
            <v>el.112</v>
          </cell>
          <cell r="C167" t="str">
            <v>ZUMBADOR EMBUTIR 10X10</v>
          </cell>
          <cell r="D167" t="str">
            <v>u</v>
          </cell>
          <cell r="E167">
            <v>280.54820113893317</v>
          </cell>
        </row>
        <row r="168">
          <cell r="B168" t="str">
            <v>el.113</v>
          </cell>
          <cell r="C168" t="str">
            <v>TORTUGA FUNDICION REDONDA GRANDE</v>
          </cell>
          <cell r="D168" t="str">
            <v>u</v>
          </cell>
          <cell r="E168">
            <v>533.57472878073247</v>
          </cell>
        </row>
        <row r="169">
          <cell r="B169" t="str">
            <v>el.114</v>
          </cell>
          <cell r="C169" t="str">
            <v>TORTUGA FUNDICION CHICA REDONDA</v>
          </cell>
          <cell r="D169" t="str">
            <v>u</v>
          </cell>
          <cell r="E169">
            <v>476.76995045903283</v>
          </cell>
        </row>
        <row r="170">
          <cell r="B170" t="str">
            <v>el.115</v>
          </cell>
          <cell r="C170" t="str">
            <v>TORTUGA PVC REDONDA C/REJILLA</v>
          </cell>
          <cell r="D170" t="str">
            <v>u</v>
          </cell>
          <cell r="E170">
            <v>77.116865579086777</v>
          </cell>
        </row>
        <row r="171">
          <cell r="B171" t="str">
            <v>el.149</v>
          </cell>
          <cell r="C171" t="str">
            <v>GABINETE COMPLETO P/ 12 MEDIDORES</v>
          </cell>
          <cell r="D171" t="str">
            <v>u</v>
          </cell>
          <cell r="E171">
            <v>26540.441442730968</v>
          </cell>
        </row>
        <row r="172">
          <cell r="B172" t="str">
            <v>el.150</v>
          </cell>
          <cell r="C172" t="str">
            <v>CINTA AISLADORA PVC X 20 M</v>
          </cell>
          <cell r="D172" t="str">
            <v>u</v>
          </cell>
          <cell r="E172">
            <v>33.192082670120705</v>
          </cell>
        </row>
        <row r="173">
          <cell r="B173" t="str">
            <v>el.151</v>
          </cell>
          <cell r="C173" t="str">
            <v>JABALINA SIMPLE 5/8*1000 FACBSA (R.D)</v>
          </cell>
          <cell r="D173" t="str">
            <v>u</v>
          </cell>
          <cell r="E173">
            <v>218.16148769550691</v>
          </cell>
        </row>
        <row r="174">
          <cell r="B174" t="str">
            <v>el.152</v>
          </cell>
          <cell r="C174" t="str">
            <v>CAÑO BAJADA MONOF.2BOCA 1.1/4*3 COMPLETO GALVANIZ. PESADO</v>
          </cell>
          <cell r="D174" t="str">
            <v>u</v>
          </cell>
          <cell r="E174">
            <v>475.32169986184192</v>
          </cell>
        </row>
        <row r="175">
          <cell r="B175" t="str">
            <v>el.159</v>
          </cell>
          <cell r="C175" t="str">
            <v>FLORON PLAST REDO BCO.</v>
          </cell>
          <cell r="D175" t="str">
            <v>u</v>
          </cell>
          <cell r="E175">
            <v>9.8117356097961448</v>
          </cell>
        </row>
        <row r="176">
          <cell r="B176" t="str">
            <v>el.160</v>
          </cell>
          <cell r="C176" t="str">
            <v>ARTEFACTO FLUORESCENTE 2X40 W COMPLETO</v>
          </cell>
          <cell r="D176" t="str">
            <v>u</v>
          </cell>
          <cell r="E176">
            <v>476.29175183409944</v>
          </cell>
        </row>
        <row r="177">
          <cell r="B177" t="str">
            <v>el.160a</v>
          </cell>
          <cell r="C177" t="str">
            <v>MODULO PULSADOR UNIP.C/CAMP.RODA BCO</v>
          </cell>
          <cell r="D177" t="str">
            <v>u</v>
          </cell>
          <cell r="E177">
            <v>25.754095235039792</v>
          </cell>
        </row>
        <row r="178">
          <cell r="B178" t="str">
            <v>el.161</v>
          </cell>
          <cell r="C178" t="str">
            <v>LLAVE 1 PTO.EXT.LUMIN.MIG.1787 PLASNAVI</v>
          </cell>
          <cell r="D178" t="str">
            <v>u</v>
          </cell>
          <cell r="E178">
            <v>21.191485525223637</v>
          </cell>
        </row>
        <row r="179">
          <cell r="B179" t="str">
            <v>el.162</v>
          </cell>
          <cell r="C179" t="str">
            <v>LLAVE 2 PTOS.EXT.LUMIN.MIG.1788 PLASNAVI</v>
          </cell>
          <cell r="D179" t="str">
            <v>u</v>
          </cell>
          <cell r="E179">
            <v>36.679310075395087</v>
          </cell>
        </row>
        <row r="180">
          <cell r="B180" t="str">
            <v>el.164</v>
          </cell>
          <cell r="C180" t="str">
            <v>ROSETA DE MADERA REDONDA 10 CM</v>
          </cell>
          <cell r="D180" t="str">
            <v>u</v>
          </cell>
          <cell r="E180">
            <v>3.5963956588218453</v>
          </cell>
        </row>
        <row r="181">
          <cell r="B181" t="str">
            <v>el.165</v>
          </cell>
          <cell r="C181" t="str">
            <v xml:space="preserve">PORTALAMPARA BAK.3 PZ.NEGRO 515 </v>
          </cell>
          <cell r="D181" t="str">
            <v>u</v>
          </cell>
          <cell r="E181">
            <v>19.399393822643557</v>
          </cell>
        </row>
        <row r="182">
          <cell r="B182" t="str">
            <v>el.166</v>
          </cell>
          <cell r="C182" t="str">
            <v>RECEPTACULO CURVO NEG BAK.584</v>
          </cell>
          <cell r="D182" t="str">
            <v>u</v>
          </cell>
          <cell r="E182">
            <v>20.277476764270066</v>
          </cell>
        </row>
        <row r="183">
          <cell r="B183" t="str">
            <v>el.168</v>
          </cell>
          <cell r="C183" t="str">
            <v>CONECTORES HIERRO DE 5/8"</v>
          </cell>
          <cell r="D183" t="str">
            <v>u</v>
          </cell>
          <cell r="E183">
            <v>5.6530454626120301</v>
          </cell>
        </row>
        <row r="184">
          <cell r="B184" t="str">
            <v>el.169</v>
          </cell>
          <cell r="C184" t="str">
            <v>CONECTORES HIERRO DE 3/4"</v>
          </cell>
          <cell r="D184" t="str">
            <v>u</v>
          </cell>
          <cell r="E184">
            <v>6.304234545316044</v>
          </cell>
        </row>
        <row r="185">
          <cell r="B185" t="str">
            <v>el.170</v>
          </cell>
          <cell r="C185" t="str">
            <v>CAJA CUADRADAS 10*10 N°20</v>
          </cell>
          <cell r="D185" t="str">
            <v>u</v>
          </cell>
          <cell r="E185">
            <v>33.986982780048329</v>
          </cell>
        </row>
        <row r="186">
          <cell r="B186" t="str">
            <v>el.172</v>
          </cell>
          <cell r="C186" t="str">
            <v>CAJA RECTANGULAR CH.20</v>
          </cell>
          <cell r="D186" t="str">
            <v>u</v>
          </cell>
          <cell r="E186">
            <v>16.577715279440678</v>
          </cell>
        </row>
        <row r="187">
          <cell r="B187" t="str">
            <v>el.173</v>
          </cell>
          <cell r="C187" t="str">
            <v>TUBO FLUORESCENTE 40 W</v>
          </cell>
          <cell r="D187" t="str">
            <v>u</v>
          </cell>
          <cell r="E187">
            <v>47.151350998335026</v>
          </cell>
        </row>
        <row r="188">
          <cell r="B188" t="str">
            <v>eq.001</v>
          </cell>
          <cell r="C188" t="str">
            <v>FORD CARGO 1317 (A PARTIR DE 03/06)</v>
          </cell>
          <cell r="D188" t="str">
            <v>u</v>
          </cell>
          <cell r="E188">
            <v>1492190.9277282371</v>
          </cell>
        </row>
        <row r="189">
          <cell r="B189" t="str">
            <v>eq.002</v>
          </cell>
          <cell r="C189" t="str">
            <v>EQUIPO VOLQUETE 6 M3 (A PARTIR DE 03/06)</v>
          </cell>
          <cell r="D189" t="str">
            <v>u</v>
          </cell>
          <cell r="E189">
            <v>281009.24914218939</v>
          </cell>
        </row>
        <row r="190">
          <cell r="B190" t="str">
            <v>eq.006</v>
          </cell>
          <cell r="C190" t="str">
            <v>GASOIL</v>
          </cell>
          <cell r="D190" t="str">
            <v>l</v>
          </cell>
          <cell r="E190">
            <v>15.947554902300963</v>
          </cell>
        </row>
        <row r="191">
          <cell r="B191" t="str">
            <v>eq.007</v>
          </cell>
          <cell r="C191" t="str">
            <v>RETROEXCAVADORA 87 H.P.</v>
          </cell>
          <cell r="D191" t="str">
            <v>u</v>
          </cell>
          <cell r="E191">
            <v>3338476.2036863053</v>
          </cell>
        </row>
        <row r="192">
          <cell r="B192" t="str">
            <v>eq.008</v>
          </cell>
          <cell r="C192" t="str">
            <v>RETROEXCAVADORA 87 H.P. (HS)</v>
          </cell>
          <cell r="D192" t="str">
            <v>h</v>
          </cell>
          <cell r="E192">
            <v>998.04611026735927</v>
          </cell>
        </row>
        <row r="193">
          <cell r="B193" t="str">
            <v>eq.009</v>
          </cell>
          <cell r="C193" t="str">
            <v>MOTONIVELADORA 180 H.P.</v>
          </cell>
          <cell r="D193" t="str">
            <v>u</v>
          </cell>
          <cell r="E193">
            <v>3983649.281449114</v>
          </cell>
        </row>
        <row r="194">
          <cell r="B194" t="str">
            <v>eq.010</v>
          </cell>
          <cell r="C194" t="str">
            <v>MOTONIVELADORA (HS)</v>
          </cell>
          <cell r="D194" t="str">
            <v>h</v>
          </cell>
          <cell r="E194">
            <v>1368.9339342877304</v>
          </cell>
        </row>
        <row r="195">
          <cell r="B195" t="str">
            <v>eq.011</v>
          </cell>
          <cell r="C195" t="str">
            <v>CAMIÓN VOLCADOR 140 H.P.</v>
          </cell>
          <cell r="D195" t="str">
            <v>u</v>
          </cell>
          <cell r="E195">
            <v>2887456.7661367743</v>
          </cell>
        </row>
        <row r="196">
          <cell r="B196" t="str">
            <v>eq.012</v>
          </cell>
          <cell r="C196" t="str">
            <v>CAMIÓN VOLCADOR 140 H.P. (HS)</v>
          </cell>
          <cell r="D196" t="str">
            <v>h</v>
          </cell>
          <cell r="E196">
            <v>1105.765033764364</v>
          </cell>
        </row>
        <row r="197">
          <cell r="B197" t="str">
            <v>eq.013</v>
          </cell>
          <cell r="C197" t="str">
            <v>PALA CARGADORA 140 H.P.</v>
          </cell>
          <cell r="D197" t="str">
            <v>u</v>
          </cell>
          <cell r="E197">
            <v>4348542.8549377052</v>
          </cell>
        </row>
        <row r="198">
          <cell r="B198" t="str">
            <v>eq.014</v>
          </cell>
          <cell r="C198" t="str">
            <v>PALA CARGADORA 140 H.P.(HS)</v>
          </cell>
          <cell r="D198" t="str">
            <v>h</v>
          </cell>
          <cell r="E198">
            <v>1162.9340337185527</v>
          </cell>
        </row>
        <row r="199">
          <cell r="B199" t="str">
            <v>eq.015</v>
          </cell>
          <cell r="C199" t="str">
            <v>RODILLO NEUMÁTICO AUTOPROPULSADO 70 HP</v>
          </cell>
          <cell r="D199" t="str">
            <v>u</v>
          </cell>
          <cell r="E199">
            <v>1819219.5963767217</v>
          </cell>
        </row>
        <row r="200">
          <cell r="B200" t="str">
            <v>eq.016</v>
          </cell>
          <cell r="C200" t="str">
            <v>RODILLO NEUMÁTICO AUTOPROPULSADO 70 HP(HS)</v>
          </cell>
          <cell r="D200" t="str">
            <v>h</v>
          </cell>
          <cell r="E200">
            <v>625.03758235393389</v>
          </cell>
        </row>
        <row r="201">
          <cell r="B201" t="str">
            <v>eq.017</v>
          </cell>
          <cell r="C201" t="str">
            <v>VIBROCOMPACTADOR AUTOPROPULSADO 120 HP</v>
          </cell>
          <cell r="D201" t="str">
            <v>u</v>
          </cell>
          <cell r="E201">
            <v>4599563.6257472523</v>
          </cell>
        </row>
        <row r="202">
          <cell r="B202" t="str">
            <v>eq.018</v>
          </cell>
          <cell r="C202" t="str">
            <v>VIBROCOMPACTADOR AUTOPROPULSADO 120 HP (HS)</v>
          </cell>
          <cell r="D202" t="str">
            <v>h</v>
          </cell>
          <cell r="E202">
            <v>1132.5177964759721</v>
          </cell>
        </row>
        <row r="203">
          <cell r="B203" t="str">
            <v>eq.019</v>
          </cell>
          <cell r="C203" t="str">
            <v>CAMIÓN MIXER 5 M3   240 H.P.</v>
          </cell>
          <cell r="D203" t="str">
            <v>u</v>
          </cell>
          <cell r="E203">
            <v>4291335.853523016</v>
          </cell>
        </row>
        <row r="204">
          <cell r="B204" t="str">
            <v>eq.020</v>
          </cell>
          <cell r="C204" t="str">
            <v>CAMIÓN MIXER 5 M3 240 H.P.(HS)</v>
          </cell>
          <cell r="D204" t="str">
            <v>h</v>
          </cell>
          <cell r="E204">
            <v>1594.4734459484687</v>
          </cell>
        </row>
        <row r="205">
          <cell r="B205" t="str">
            <v>eq.021</v>
          </cell>
          <cell r="C205" t="str">
            <v>PLANTA ELABORADORA DE HORMIGÓN 60 H.P.</v>
          </cell>
          <cell r="D205" t="str">
            <v>u</v>
          </cell>
          <cell r="E205">
            <v>1681737.9482302456</v>
          </cell>
        </row>
        <row r="206">
          <cell r="B206" t="str">
            <v>eq.022</v>
          </cell>
          <cell r="C206" t="str">
            <v>PLANTA ELEBORADORA DE HORMIGÓN 60 H.P. (HS)</v>
          </cell>
          <cell r="D206" t="str">
            <v>h</v>
          </cell>
          <cell r="E206">
            <v>576.53467512056795</v>
          </cell>
        </row>
        <row r="207">
          <cell r="B207" t="str">
            <v>eq.024</v>
          </cell>
          <cell r="C207" t="str">
            <v>TOPADORA D-7  200 H.P.</v>
          </cell>
          <cell r="D207" t="str">
            <v>u</v>
          </cell>
          <cell r="E207">
            <v>5656748.9734104751</v>
          </cell>
        </row>
        <row r="208">
          <cell r="B208" t="str">
            <v>eq.024b</v>
          </cell>
          <cell r="C208" t="str">
            <v>TOPADORA CAT D7R SERIE II - 240 HP - HOJA 7SU - RIPPER MULTIVASTAGO</v>
          </cell>
          <cell r="D208" t="str">
            <v>u</v>
          </cell>
          <cell r="E208">
            <v>11849015.020449609</v>
          </cell>
        </row>
        <row r="209">
          <cell r="B209" t="str">
            <v>eq.025</v>
          </cell>
          <cell r="C209" t="str">
            <v>TOPADORA D-7  200 H.P.(HS)</v>
          </cell>
          <cell r="D209" t="str">
            <v>h</v>
          </cell>
          <cell r="E209">
            <v>1515.1393194893988</v>
          </cell>
        </row>
        <row r="210">
          <cell r="B210" t="str">
            <v>eq.026</v>
          </cell>
          <cell r="C210" t="str">
            <v>ASERRADORA PAVIMENTO TARGET MINICOM II 13,5 HP</v>
          </cell>
          <cell r="D210" t="str">
            <v>u</v>
          </cell>
          <cell r="E210">
            <v>87362.907458610192</v>
          </cell>
        </row>
        <row r="211">
          <cell r="B211" t="str">
            <v>eq.028</v>
          </cell>
          <cell r="C211" t="str">
            <v>BOMBA A EXPLOSIÓN 5 H. P. HONDA WB 30 XT</v>
          </cell>
          <cell r="D211" t="str">
            <v>u</v>
          </cell>
          <cell r="E211">
            <v>13504.698766750398</v>
          </cell>
        </row>
        <row r="212">
          <cell r="B212" t="str">
            <v>eq.030</v>
          </cell>
          <cell r="C212" t="str">
            <v>CAMIÓN CON ACOPLADO 15M3 312 H.P.</v>
          </cell>
          <cell r="D212" t="str">
            <v>u</v>
          </cell>
          <cell r="E212">
            <v>4571914.2488671467</v>
          </cell>
        </row>
        <row r="213">
          <cell r="B213" t="str">
            <v>eq.031</v>
          </cell>
          <cell r="C213" t="str">
            <v xml:space="preserve">ACOPLADO VOLCADOR BILATERAL S/CUBIERTAS </v>
          </cell>
          <cell r="D213" t="str">
            <v>u</v>
          </cell>
          <cell r="E213">
            <v>639433.0328227526</v>
          </cell>
        </row>
        <row r="214">
          <cell r="B214" t="str">
            <v>eq.041</v>
          </cell>
          <cell r="C214" t="str">
            <v>PLANCHA VIBRADORA A EXPLOSIÓN 5 H.P. WACKER WP 2050R</v>
          </cell>
          <cell r="D214" t="str">
            <v>u</v>
          </cell>
          <cell r="E214">
            <v>60117.901594285089</v>
          </cell>
        </row>
        <row r="215">
          <cell r="B215" t="str">
            <v>eq.044</v>
          </cell>
          <cell r="C215" t="str">
            <v>REGLA VIBRADORA 5 H.P. WACKER 6,8 MTS</v>
          </cell>
          <cell r="D215" t="str">
            <v>u</v>
          </cell>
          <cell r="E215">
            <v>172981.41037480699</v>
          </cell>
        </row>
        <row r="216">
          <cell r="B216" t="str">
            <v>eq.048</v>
          </cell>
          <cell r="C216" t="str">
            <v>RODILLO NEUMÁTICO DE ARRASTRE</v>
          </cell>
          <cell r="D216" t="str">
            <v>u</v>
          </cell>
          <cell r="E216">
            <v>473215.46340827283</v>
          </cell>
        </row>
        <row r="217">
          <cell r="B217" t="str">
            <v>eq.050</v>
          </cell>
          <cell r="C217" t="str">
            <v>RODILLO PATA DE CABRA DE ARRASTRE</v>
          </cell>
          <cell r="D217" t="str">
            <v>u</v>
          </cell>
          <cell r="E217">
            <v>307402.80736101593</v>
          </cell>
        </row>
        <row r="218">
          <cell r="B218" t="str">
            <v>eq.052</v>
          </cell>
          <cell r="C218" t="str">
            <v>RODILLO VIBRADOR DE ARRASTRE 60 H.P.</v>
          </cell>
          <cell r="D218" t="str">
            <v>u</v>
          </cell>
          <cell r="E218">
            <v>348389.50856731477</v>
          </cell>
        </row>
        <row r="219">
          <cell r="B219" t="str">
            <v>eq.055</v>
          </cell>
          <cell r="C219" t="str">
            <v>TANQUE ACOPLADO 10000 LITROS (A PARTIR DE 05/06)</v>
          </cell>
          <cell r="D219" t="str">
            <v>u</v>
          </cell>
          <cell r="E219">
            <v>227111.35140758322</v>
          </cell>
        </row>
        <row r="220">
          <cell r="B220" t="str">
            <v>eq.058</v>
          </cell>
          <cell r="C220" t="str">
            <v>TRACTOR ENGOMADO 120 H.P. JHON DEERE</v>
          </cell>
          <cell r="D220" t="str">
            <v>u</v>
          </cell>
          <cell r="E220">
            <v>2190626.8761213482</v>
          </cell>
        </row>
        <row r="221">
          <cell r="B221" t="str">
            <v>eq.060</v>
          </cell>
          <cell r="C221" t="str">
            <v>VIBRADOR INMERSIÓN A NAFTA 4 H.P. WACKER A3000</v>
          </cell>
          <cell r="D221" t="str">
            <v>u</v>
          </cell>
          <cell r="E221">
            <v>41860.939949750122</v>
          </cell>
        </row>
        <row r="222">
          <cell r="B222" t="str">
            <v>eq.062</v>
          </cell>
          <cell r="C222" t="str">
            <v>MARTILLO NEUMÁTICO COMPLETO (MN+3PE+JM)</v>
          </cell>
          <cell r="D222" t="str">
            <v>u</v>
          </cell>
          <cell r="E222">
            <v>54018.562402805081</v>
          </cell>
        </row>
        <row r="223">
          <cell r="B223" t="str">
            <v>eq.066</v>
          </cell>
          <cell r="C223" t="str">
            <v>MOTOCOMPRESOR TIPO P185 WR</v>
          </cell>
          <cell r="D223" t="str">
            <v>u</v>
          </cell>
          <cell r="E223">
            <v>429259.41629829438</v>
          </cell>
        </row>
        <row r="224">
          <cell r="B224" t="str">
            <v>eq.070</v>
          </cell>
          <cell r="C224" t="str">
            <v>EQUIPO REGADOR DE AGUA  CAP. 6000 LT</v>
          </cell>
          <cell r="D224" t="str">
            <v>u</v>
          </cell>
          <cell r="E224">
            <v>340716.96801367984</v>
          </cell>
        </row>
        <row r="225">
          <cell r="B225" t="str">
            <v>eq.072</v>
          </cell>
          <cell r="C225" t="str">
            <v>EQUIPO REGADOR DE ASFALTO CAP 6600 LT</v>
          </cell>
          <cell r="D225" t="str">
            <v>u</v>
          </cell>
          <cell r="E225">
            <v>838730.73692873714</v>
          </cell>
        </row>
        <row r="226">
          <cell r="B226" t="str">
            <v>eq.074</v>
          </cell>
          <cell r="C226" t="str">
            <v>BARREDORA SOPLADORA</v>
          </cell>
          <cell r="D226" t="str">
            <v>u</v>
          </cell>
          <cell r="E226">
            <v>593432.09020316554</v>
          </cell>
        </row>
        <row r="227">
          <cell r="B227" t="str">
            <v>eq.076</v>
          </cell>
          <cell r="C227" t="str">
            <v>COMPACTADORA DE SUELO RODILLO LISO 145 HP CS 533 D</v>
          </cell>
          <cell r="D227" t="str">
            <v>u</v>
          </cell>
          <cell r="E227">
            <v>2863936.5473475913</v>
          </cell>
        </row>
        <row r="228">
          <cell r="B228" t="str">
            <v>eq.078</v>
          </cell>
          <cell r="C228" t="str">
            <v>CAMIONETA (MOTOR 3.0) PICK UP CABINA SIMPLE TRACK 4X2</v>
          </cell>
          <cell r="D228" t="str">
            <v>u</v>
          </cell>
          <cell r="E228">
            <v>553712.44361891074</v>
          </cell>
        </row>
        <row r="229">
          <cell r="B229" t="str">
            <v>eq.080</v>
          </cell>
          <cell r="C229" t="str">
            <v>NAFTA SUPER</v>
          </cell>
          <cell r="D229" t="str">
            <v>l</v>
          </cell>
          <cell r="E229">
            <v>18.071062286460617</v>
          </cell>
        </row>
        <row r="230">
          <cell r="B230" t="str">
            <v>eq.082</v>
          </cell>
          <cell r="C230" t="str">
            <v>RASTRA DE DISCO TERRAMEC</v>
          </cell>
          <cell r="D230" t="str">
            <v>u</v>
          </cell>
          <cell r="E230">
            <v>462360.08842799865</v>
          </cell>
        </row>
        <row r="231">
          <cell r="B231" t="str">
            <v>eq.086</v>
          </cell>
          <cell r="C231" t="str">
            <v>VIBRADOR DE PLACA WAKER BPS</v>
          </cell>
          <cell r="D231" t="str">
            <v>u</v>
          </cell>
          <cell r="E231">
            <v>96841.561767830892</v>
          </cell>
        </row>
        <row r="232">
          <cell r="B232" t="str">
            <v>eq.089</v>
          </cell>
          <cell r="C232" t="str">
            <v>PLANTA DE ASFALTO 80 TN/H C/FILTRO DE MANGA MODELO UACF 15 P-1</v>
          </cell>
          <cell r="D232" t="str">
            <v>u</v>
          </cell>
          <cell r="E232">
            <v>17006685.896232352</v>
          </cell>
        </row>
        <row r="233">
          <cell r="B233" t="str">
            <v>eq.090</v>
          </cell>
          <cell r="C233" t="str">
            <v>GRÚA HIDRÁULICA AMCO VEBA</v>
          </cell>
          <cell r="D233" t="str">
            <v>u</v>
          </cell>
          <cell r="E233">
            <v>612221.00122779282</v>
          </cell>
        </row>
        <row r="234">
          <cell r="B234" t="str">
            <v>eq.100</v>
          </cell>
          <cell r="C234" t="str">
            <v>GRÚA HIDRÁULICA HIDROGRUBERT N 10000 - TM</v>
          </cell>
          <cell r="D234" t="str">
            <v>h</v>
          </cell>
          <cell r="E234">
            <v>876.50207793289803</v>
          </cell>
        </row>
        <row r="235">
          <cell r="B235" t="str">
            <v>eq.103</v>
          </cell>
          <cell r="C235" t="str">
            <v>TERMINADORA DE ASFALTO CIBER MODELO AF 5000</v>
          </cell>
          <cell r="D235" t="str">
            <v>u</v>
          </cell>
          <cell r="E235">
            <v>7805085.2764825588</v>
          </cell>
        </row>
        <row r="236">
          <cell r="B236" t="str">
            <v>eq.104</v>
          </cell>
          <cell r="C236" t="str">
            <v>RETROEXCAVADORA S/ORUGA 140 HP 0,80M3 (CAT 320)</v>
          </cell>
          <cell r="D236" t="str">
            <v>u</v>
          </cell>
          <cell r="E236">
            <v>3590735.6052370761</v>
          </cell>
        </row>
        <row r="237">
          <cell r="B237" t="str">
            <v>eq.105</v>
          </cell>
          <cell r="C237" t="str">
            <v>RETROEXCAVADORA S/ORUGA 140 HP 0,80M3 (CAT 320)(HS)</v>
          </cell>
          <cell r="D237" t="str">
            <v>h</v>
          </cell>
          <cell r="E237">
            <v>1039.3114711060248</v>
          </cell>
        </row>
        <row r="238">
          <cell r="B238" t="str">
            <v>eq.106</v>
          </cell>
          <cell r="C238" t="str">
            <v>CAMIÓN M. BENZ 1218-42</v>
          </cell>
          <cell r="D238" t="str">
            <v>u</v>
          </cell>
          <cell r="E238">
            <v>1658623.899602978</v>
          </cell>
        </row>
        <row r="239">
          <cell r="B239" t="str">
            <v>eq.107</v>
          </cell>
          <cell r="C239" t="str">
            <v>CAMIÓN M. BENZ 1620-45</v>
          </cell>
          <cell r="D239" t="str">
            <v>u</v>
          </cell>
          <cell r="E239">
            <v>1806248.3554254358</v>
          </cell>
        </row>
        <row r="240">
          <cell r="B240" t="str">
            <v>eq.108</v>
          </cell>
          <cell r="C240" t="str">
            <v>CUBIERTA 900X20 C/TACOS</v>
          </cell>
          <cell r="D240" t="str">
            <v>u</v>
          </cell>
          <cell r="E240">
            <v>13558.48802623667</v>
          </cell>
        </row>
        <row r="241">
          <cell r="B241" t="str">
            <v>eq.109</v>
          </cell>
          <cell r="C241" t="str">
            <v>CUBIERTA 1000X20 C/TACOS</v>
          </cell>
          <cell r="D241" t="str">
            <v>u</v>
          </cell>
          <cell r="E241">
            <v>14609.401306345793</v>
          </cell>
        </row>
        <row r="242">
          <cell r="B242" t="str">
            <v>eq.110</v>
          </cell>
          <cell r="C242" t="str">
            <v>CUBIERTA 1100X20 C/TACOS</v>
          </cell>
          <cell r="D242" t="str">
            <v>u</v>
          </cell>
          <cell r="E242">
            <v>14873.508769887965</v>
          </cell>
        </row>
        <row r="243">
          <cell r="B243" t="str">
            <v>eq.111</v>
          </cell>
          <cell r="C243" t="str">
            <v>EQUIPO ACOPLADO P/CAMION 1218-42</v>
          </cell>
          <cell r="D243" t="str">
            <v>u</v>
          </cell>
          <cell r="E243">
            <v>260509.46896481939</v>
          </cell>
        </row>
        <row r="244">
          <cell r="B244" t="str">
            <v>eq.112</v>
          </cell>
          <cell r="C244" t="str">
            <v>EQUIPO ACOPLADO P/CAMION 1620-45</v>
          </cell>
          <cell r="D244" t="str">
            <v>u</v>
          </cell>
          <cell r="E244">
            <v>251349.18228040097</v>
          </cell>
        </row>
        <row r="245">
          <cell r="B245" t="str">
            <v>eq.116</v>
          </cell>
          <cell r="C245" t="str">
            <v>EXCAVADORA S/ORUGA 138HP 1,4 M3 C/ZAP 700MM CAT 320 CL</v>
          </cell>
          <cell r="D245" t="str">
            <v>u</v>
          </cell>
          <cell r="E245">
            <v>4484126.9213388022</v>
          </cell>
        </row>
        <row r="246">
          <cell r="B246" t="str">
            <v>eq.120</v>
          </cell>
          <cell r="C246" t="str">
            <v>MANGUERA C/ACOPLE</v>
          </cell>
          <cell r="D246" t="str">
            <v>u</v>
          </cell>
          <cell r="E246">
            <v>3748.2022695069481</v>
          </cell>
        </row>
        <row r="247">
          <cell r="B247" t="str">
            <v>eq.121</v>
          </cell>
          <cell r="C247" t="str">
            <v>PUNTA EXAGONAL</v>
          </cell>
          <cell r="D247" t="str">
            <v>u</v>
          </cell>
          <cell r="E247">
            <v>1420.7752279925051</v>
          </cell>
        </row>
        <row r="248">
          <cell r="B248" t="str">
            <v>eq.122</v>
          </cell>
          <cell r="C248" t="str">
            <v>MARTILLO NEUMATICO CETEC  INCOMPLETO</v>
          </cell>
          <cell r="D248" t="str">
            <v>u</v>
          </cell>
          <cell r="E248">
            <v>44612.947816222972</v>
          </cell>
        </row>
        <row r="249">
          <cell r="B249" t="str">
            <v>eq.123</v>
          </cell>
          <cell r="C249" t="str">
            <v>GRUPO ELECTROGENO OLYMPIAN GEP 250 KVA C/CABINA</v>
          </cell>
          <cell r="D249" t="str">
            <v>u</v>
          </cell>
          <cell r="E249">
            <v>1046195.2123824379</v>
          </cell>
        </row>
        <row r="250">
          <cell r="B250" t="str">
            <v>eq.124</v>
          </cell>
          <cell r="C250" t="str">
            <v>GRUPO ELECTROGENO OLYMPIAN 300 KVA S/CABINA</v>
          </cell>
          <cell r="D250" t="str">
            <v>u</v>
          </cell>
          <cell r="E250">
            <v>1477854.715145115</v>
          </cell>
        </row>
        <row r="251">
          <cell r="B251" t="str">
            <v>eq.125</v>
          </cell>
          <cell r="C251" t="str">
            <v>GRUPO ELECTROGENO OLYMPIAN GEP 275 KVA C/CABINA</v>
          </cell>
          <cell r="D251" t="str">
            <v>u</v>
          </cell>
          <cell r="E251">
            <v>1076309.2122020444</v>
          </cell>
        </row>
        <row r="252">
          <cell r="B252" t="str">
            <v>eq.200</v>
          </cell>
          <cell r="C252" t="str">
            <v>MATAFUEGOS 5 KG TIPO ABC</v>
          </cell>
          <cell r="D252" t="str">
            <v>u</v>
          </cell>
          <cell r="E252">
            <v>2584.5657635236653</v>
          </cell>
        </row>
        <row r="253">
          <cell r="B253" t="str">
            <v>eq.300</v>
          </cell>
          <cell r="C253" t="str">
            <v>GASOIL A GRANEL</v>
          </cell>
          <cell r="D253" t="str">
            <v>l</v>
          </cell>
          <cell r="E253">
            <v>24.92777086451358</v>
          </cell>
        </row>
        <row r="254">
          <cell r="B254" t="str">
            <v>eq.301</v>
          </cell>
          <cell r="C254" t="str">
            <v>COMBUSTIBLE TIPO  IFO</v>
          </cell>
          <cell r="D254" t="str">
            <v>kg</v>
          </cell>
          <cell r="E254">
            <v>14.228767982728009</v>
          </cell>
        </row>
        <row r="255">
          <cell r="B255" t="str">
            <v>eq.901</v>
          </cell>
          <cell r="C255" t="str">
            <v>COMPACTADOR ASFALTO DOBLE RODILLO CAT CB434 D - 83 HP</v>
          </cell>
          <cell r="D255" t="str">
            <v>u</v>
          </cell>
          <cell r="E255">
            <v>3153491.2799491812</v>
          </cell>
        </row>
        <row r="256">
          <cell r="B256" t="str">
            <v>eq.902</v>
          </cell>
          <cell r="C256" t="str">
            <v>TOPADORA CAT D6R SERIE III - 185 HP - HOJA 6SU - RIPPER MULTIVASTAGO</v>
          </cell>
          <cell r="D256" t="str">
            <v>u</v>
          </cell>
          <cell r="E256">
            <v>6979659.9299596995</v>
          </cell>
        </row>
        <row r="257">
          <cell r="B257" t="str">
            <v>eq.976</v>
          </cell>
          <cell r="C257" t="str">
            <v>VIBROCOMPACTADOR S/NEUMÁTICO PATA DE CABRA 145HP CAT CP 533E</v>
          </cell>
          <cell r="D257" t="str">
            <v>u</v>
          </cell>
          <cell r="E257">
            <v>2951802.8019677685</v>
          </cell>
        </row>
        <row r="258">
          <cell r="B258" t="str">
            <v>fi.023</v>
          </cell>
          <cell r="C258" t="str">
            <v xml:space="preserve">TASA CARTERA GENERAL BNA </v>
          </cell>
          <cell r="D258" t="str">
            <v>%</v>
          </cell>
          <cell r="E258">
            <v>27</v>
          </cell>
        </row>
        <row r="259">
          <cell r="B259" t="str">
            <v>fi.024</v>
          </cell>
          <cell r="C259" t="str">
            <v>COTIZACIÓN DÓLAR PROMED. MENSUAL</v>
          </cell>
          <cell r="D259" t="str">
            <v>$</v>
          </cell>
          <cell r="E259">
            <v>17.397142857142864</v>
          </cell>
        </row>
        <row r="260">
          <cell r="B260" t="str">
            <v>fi.025</v>
          </cell>
          <cell r="C260" t="str">
            <v>TASA COMERC. Y FINANC. EQ. IMPORTADO</v>
          </cell>
          <cell r="D260" t="str">
            <v>%</v>
          </cell>
          <cell r="E260">
            <v>18</v>
          </cell>
        </row>
        <row r="261">
          <cell r="B261" t="str">
            <v>fi.026</v>
          </cell>
          <cell r="C261" t="str">
            <v>DERECHOS DE APROBACIÓN C.PROFES.</v>
          </cell>
          <cell r="D261" t="str">
            <v>u</v>
          </cell>
          <cell r="E261">
            <v>308.91250000000002</v>
          </cell>
        </row>
        <row r="262">
          <cell r="B262" t="str">
            <v>fi.027</v>
          </cell>
          <cell r="C262" t="str">
            <v xml:space="preserve">COPIA XEROX DE PLANOS </v>
          </cell>
          <cell r="D262" t="str">
            <v>m2</v>
          </cell>
          <cell r="E262">
            <v>95.004008209916776</v>
          </cell>
        </row>
        <row r="263">
          <cell r="B263" t="str">
            <v>fi.028</v>
          </cell>
          <cell r="C263" t="str">
            <v>SEGURO 1218-42($/AÑO)</v>
          </cell>
          <cell r="D263" t="str">
            <v>u</v>
          </cell>
          <cell r="E263">
            <v>24273.398781568132</v>
          </cell>
        </row>
        <row r="264">
          <cell r="B264" t="str">
            <v>fi.029</v>
          </cell>
          <cell r="C264" t="str">
            <v>SEGURO 1620-45($/AÑO)</v>
          </cell>
          <cell r="D264" t="str">
            <v>u</v>
          </cell>
          <cell r="E264">
            <v>27349.487959500006</v>
          </cell>
        </row>
        <row r="265">
          <cell r="B265" t="str">
            <v>fo.010</v>
          </cell>
          <cell r="C265" t="str">
            <v>ÁRBOLES PARA FORESTACIÓN - FRESNO</v>
          </cell>
          <cell r="D265" t="str">
            <v>u</v>
          </cell>
          <cell r="E265">
            <v>214.75081392436766</v>
          </cell>
        </row>
        <row r="266">
          <cell r="B266" t="str">
            <v>fo.020</v>
          </cell>
          <cell r="C266" t="str">
            <v>MANTILLO</v>
          </cell>
          <cell r="D266" t="str">
            <v>bolsa</v>
          </cell>
          <cell r="E266">
            <v>51.637499999999989</v>
          </cell>
        </row>
        <row r="267">
          <cell r="B267" t="str">
            <v>fo.030</v>
          </cell>
          <cell r="C267" t="str">
            <v>SEMILLA CESPED MEZCLA</v>
          </cell>
          <cell r="D267" t="str">
            <v>kg</v>
          </cell>
          <cell r="E267">
            <v>109.99999999999999</v>
          </cell>
        </row>
        <row r="268">
          <cell r="B268" t="str">
            <v>fo.035</v>
          </cell>
          <cell r="C268" t="str">
            <v>LAPACHO X 2,20 MTS</v>
          </cell>
          <cell r="D268" t="str">
            <v>u</v>
          </cell>
          <cell r="E268">
            <v>381.13456839379313</v>
          </cell>
        </row>
        <row r="269">
          <cell r="B269" t="str">
            <v>fo.040</v>
          </cell>
          <cell r="C269" t="str">
            <v>LIGUSTRUS AURIUS X 2.20 MTS</v>
          </cell>
          <cell r="D269" t="str">
            <v>u</v>
          </cell>
          <cell r="E269">
            <v>408.34845735027227</v>
          </cell>
        </row>
        <row r="270">
          <cell r="B270" t="str">
            <v>ga.005</v>
          </cell>
          <cell r="C270" t="str">
            <v>PEGAMENTO P/POLYGUARD 1 LITRO</v>
          </cell>
          <cell r="D270" t="str">
            <v>l</v>
          </cell>
          <cell r="E270">
            <v>542.51494340024453</v>
          </cell>
        </row>
        <row r="271">
          <cell r="B271" t="str">
            <v>ga.007</v>
          </cell>
          <cell r="C271" t="str">
            <v>POLYGUARD 5 CM X 25 M</v>
          </cell>
          <cell r="D271" t="str">
            <v>m</v>
          </cell>
          <cell r="E271">
            <v>21.715912251229245</v>
          </cell>
        </row>
        <row r="272">
          <cell r="B272" t="str">
            <v>ga.008</v>
          </cell>
          <cell r="C272" t="str">
            <v>SOMBRERETE CHAPA APROBADO DE 100 C/TORNILLOS</v>
          </cell>
          <cell r="D272" t="str">
            <v>u</v>
          </cell>
          <cell r="E272">
            <v>172.73920099008541</v>
          </cell>
        </row>
        <row r="273">
          <cell r="B273" t="str">
            <v>ga.009</v>
          </cell>
          <cell r="C273" t="str">
            <v>CURVA ARTICULADA CHAPA DIAMETRO 100 MM</v>
          </cell>
          <cell r="D273" t="str">
            <v>u</v>
          </cell>
          <cell r="E273">
            <v>46.274975134341545</v>
          </cell>
        </row>
        <row r="274">
          <cell r="B274" t="str">
            <v>ga.010</v>
          </cell>
          <cell r="C274" t="str">
            <v>CAÑO DE CHAPA GALVANIZADA</v>
          </cell>
          <cell r="D274" t="str">
            <v>m</v>
          </cell>
          <cell r="E274">
            <v>84.29537823808181</v>
          </cell>
        </row>
        <row r="275">
          <cell r="B275" t="str">
            <v>ga.011</v>
          </cell>
          <cell r="C275" t="str">
            <v>COMPONENTES EPOXI X 1/4LT.</v>
          </cell>
          <cell r="D275" t="str">
            <v>u</v>
          </cell>
          <cell r="E275">
            <v>134.65356415932217</v>
          </cell>
        </row>
        <row r="276">
          <cell r="B276" t="str">
            <v>ga.012</v>
          </cell>
          <cell r="C276" t="str">
            <v>CAÑO DE CHAPA GALVANIZADA D=150MM CH30</v>
          </cell>
          <cell r="D276" t="str">
            <v>m</v>
          </cell>
          <cell r="E276">
            <v>252.50295270536293</v>
          </cell>
        </row>
        <row r="277">
          <cell r="B277" t="str">
            <v>ga.020</v>
          </cell>
          <cell r="C277" t="str">
            <v>GABINETE MEDIDOR GAS</v>
          </cell>
          <cell r="D277" t="str">
            <v>u</v>
          </cell>
          <cell r="E277">
            <v>998.78425023120042</v>
          </cell>
        </row>
        <row r="278">
          <cell r="B278" t="str">
            <v>ga.113</v>
          </cell>
          <cell r="C278" t="str">
            <v>CALEFACTOR TB 3800 CALORIAS</v>
          </cell>
          <cell r="D278" t="str">
            <v>u</v>
          </cell>
          <cell r="E278">
            <v>3559.0941922608995</v>
          </cell>
        </row>
        <row r="279">
          <cell r="B279" t="str">
            <v>ga.114</v>
          </cell>
          <cell r="C279" t="str">
            <v>CALEFÓN 14 LITROS BLANCO</v>
          </cell>
          <cell r="D279" t="str">
            <v>u</v>
          </cell>
          <cell r="E279">
            <v>4807.8630106433639</v>
          </cell>
        </row>
        <row r="280">
          <cell r="B280" t="str">
            <v>ga.116</v>
          </cell>
          <cell r="C280" t="str">
            <v>COCINA 4 HORNALLAS</v>
          </cell>
          <cell r="D280" t="str">
            <v>u</v>
          </cell>
          <cell r="E280">
            <v>4662.7157235498007</v>
          </cell>
        </row>
        <row r="281">
          <cell r="B281" t="str">
            <v>ga.126</v>
          </cell>
          <cell r="C281" t="str">
            <v>REGULADOR Y FLEXIBLE P/GAS NATURAL</v>
          </cell>
          <cell r="D281" t="str">
            <v>u</v>
          </cell>
          <cell r="E281">
            <v>669.98192682214244</v>
          </cell>
        </row>
        <row r="282">
          <cell r="B282" t="str">
            <v>ga.137</v>
          </cell>
          <cell r="C282" t="str">
            <v>LLAVE P/GAS CROMADA 1/2"</v>
          </cell>
          <cell r="D282" t="str">
            <v>u</v>
          </cell>
          <cell r="E282">
            <v>260.42108524308105</v>
          </cell>
        </row>
        <row r="283">
          <cell r="B283" t="str">
            <v>ga.138</v>
          </cell>
          <cell r="C283" t="str">
            <v>LLAVE P/GAS CROMADA 3/4"</v>
          </cell>
          <cell r="D283" t="str">
            <v>u</v>
          </cell>
          <cell r="E283">
            <v>335.58700029107575</v>
          </cell>
        </row>
        <row r="284">
          <cell r="B284" t="str">
            <v>ga.150</v>
          </cell>
          <cell r="C284" t="str">
            <v>CAÑO EXTRUÍDO 19 MM</v>
          </cell>
          <cell r="D284" t="str">
            <v>m</v>
          </cell>
          <cell r="E284">
            <v>94.600162026134768</v>
          </cell>
        </row>
        <row r="285">
          <cell r="B285" t="str">
            <v>ga.151</v>
          </cell>
          <cell r="C285" t="str">
            <v>CAÑO EXTRUIDO 25 MM</v>
          </cell>
          <cell r="D285" t="str">
            <v>m</v>
          </cell>
          <cell r="E285">
            <v>135.37527933161556</v>
          </cell>
        </row>
        <row r="286">
          <cell r="B286" t="str">
            <v>ga.152</v>
          </cell>
          <cell r="C286" t="str">
            <v>CAÑO EPOXI 13 MM</v>
          </cell>
          <cell r="D286" t="str">
            <v>m</v>
          </cell>
          <cell r="E286">
            <v>81.164784747480553</v>
          </cell>
        </row>
        <row r="287">
          <cell r="B287" t="str">
            <v>ga.153</v>
          </cell>
          <cell r="C287" t="str">
            <v>CAÑO EPOXI 19 MM</v>
          </cell>
          <cell r="D287" t="str">
            <v>m</v>
          </cell>
          <cell r="E287">
            <v>92.202607811652342</v>
          </cell>
        </row>
        <row r="288">
          <cell r="B288" t="str">
            <v>ga.156</v>
          </cell>
          <cell r="C288" t="str">
            <v>CAÑO EPOXI 25 MM</v>
          </cell>
          <cell r="D288" t="str">
            <v>m</v>
          </cell>
          <cell r="E288">
            <v>130.87924634774748</v>
          </cell>
        </row>
        <row r="289">
          <cell r="B289" t="str">
            <v>ga.159</v>
          </cell>
          <cell r="C289" t="str">
            <v>CODO EPOXI 13 MM</v>
          </cell>
          <cell r="D289" t="str">
            <v>u</v>
          </cell>
          <cell r="E289">
            <v>20.701872490823739</v>
          </cell>
        </row>
        <row r="290">
          <cell r="B290" t="str">
            <v>ga.160</v>
          </cell>
          <cell r="C290" t="str">
            <v>CODO EPOXI 19 MM</v>
          </cell>
          <cell r="D290" t="str">
            <v>u</v>
          </cell>
          <cell r="E290">
            <v>25.338183380650428</v>
          </cell>
        </row>
        <row r="291">
          <cell r="B291" t="str">
            <v>ga.161</v>
          </cell>
          <cell r="C291" t="str">
            <v>CODO EPOXI 25 MM</v>
          </cell>
          <cell r="D291" t="str">
            <v>u</v>
          </cell>
          <cell r="E291">
            <v>53.691050444803885</v>
          </cell>
        </row>
        <row r="292">
          <cell r="B292" t="str">
            <v>ga.162</v>
          </cell>
          <cell r="C292" t="str">
            <v>LLAVE PASO GAS BRONCE 3/4"</v>
          </cell>
          <cell r="D292" t="str">
            <v>u</v>
          </cell>
          <cell r="E292">
            <v>316.044074399267</v>
          </cell>
        </row>
        <row r="293">
          <cell r="B293" t="str">
            <v>ga.167</v>
          </cell>
          <cell r="C293" t="str">
            <v>NIPLES EPOXI DE 10 CM. 3/4    73022 L.T</v>
          </cell>
          <cell r="D293" t="str">
            <v>u</v>
          </cell>
          <cell r="E293">
            <v>9.6635036670818035</v>
          </cell>
        </row>
        <row r="294">
          <cell r="B294" t="str">
            <v>ga.168</v>
          </cell>
          <cell r="C294" t="str">
            <v>TEES RED. EPOXI 3/4"*1/2"     73235</v>
          </cell>
          <cell r="D294" t="str">
            <v>u</v>
          </cell>
          <cell r="E294">
            <v>38.886040212996299</v>
          </cell>
        </row>
        <row r="295">
          <cell r="B295" t="str">
            <v>ga.169</v>
          </cell>
          <cell r="C295" t="str">
            <v>TEE EPOXI 13 MM</v>
          </cell>
          <cell r="D295" t="str">
            <v>u</v>
          </cell>
          <cell r="E295">
            <v>29.006116277291284</v>
          </cell>
        </row>
        <row r="296">
          <cell r="B296" t="str">
            <v>ga.170</v>
          </cell>
          <cell r="C296" t="str">
            <v>TEE EPOXI 19 MM</v>
          </cell>
          <cell r="D296" t="str">
            <v>u</v>
          </cell>
          <cell r="E296">
            <v>46.098871596490795</v>
          </cell>
        </row>
        <row r="297">
          <cell r="B297" t="str">
            <v>ga.171</v>
          </cell>
          <cell r="C297" t="str">
            <v>TEE EPOXI 25 MM</v>
          </cell>
          <cell r="D297" t="str">
            <v>u</v>
          </cell>
          <cell r="E297">
            <v>62.503914176177759</v>
          </cell>
        </row>
        <row r="298">
          <cell r="B298" t="str">
            <v>ga.172</v>
          </cell>
          <cell r="C298" t="str">
            <v>POLYGUARD 660 DE 0,05 X 10 MTS.</v>
          </cell>
          <cell r="D298" t="str">
            <v>u</v>
          </cell>
          <cell r="E298">
            <v>128.6402717777282</v>
          </cell>
        </row>
        <row r="299">
          <cell r="B299" t="str">
            <v>ga.180</v>
          </cell>
          <cell r="C299" t="str">
            <v>BUJE REDUCCION EPOXI 3/4" X 1/2"</v>
          </cell>
          <cell r="D299" t="str">
            <v>u</v>
          </cell>
          <cell r="E299">
            <v>16.787232060877574</v>
          </cell>
        </row>
        <row r="300">
          <cell r="B300" t="str">
            <v>ga.190</v>
          </cell>
          <cell r="C300" t="str">
            <v>UNION DOBLE CONICA EPOXI 3/4"</v>
          </cell>
          <cell r="D300" t="str">
            <v>u</v>
          </cell>
          <cell r="E300">
            <v>86.648480904553125</v>
          </cell>
        </row>
        <row r="301">
          <cell r="B301" t="str">
            <v>ga.191</v>
          </cell>
          <cell r="C301" t="str">
            <v>UNION DOBLE CONICA EPOXI 1/2"</v>
          </cell>
          <cell r="D301" t="str">
            <v>u</v>
          </cell>
          <cell r="E301">
            <v>71.848034807117543</v>
          </cell>
        </row>
        <row r="302">
          <cell r="B302" t="str">
            <v>ga.195</v>
          </cell>
          <cell r="C302" t="str">
            <v>NIPLE EPOXI X 8 CM 1/2"</v>
          </cell>
          <cell r="D302" t="str">
            <v>u</v>
          </cell>
          <cell r="E302">
            <v>11.683770775265859</v>
          </cell>
        </row>
        <row r="303">
          <cell r="B303" t="str">
            <v>ga.200</v>
          </cell>
          <cell r="C303" t="str">
            <v>TAPON MACHO EPOXI 3/4"</v>
          </cell>
          <cell r="D303" t="str">
            <v>u</v>
          </cell>
          <cell r="E303">
            <v>20.875636873279078</v>
          </cell>
        </row>
        <row r="304">
          <cell r="B304" t="str">
            <v>ga.201</v>
          </cell>
          <cell r="C304" t="str">
            <v>TAPON MACHO EPOXI 1/2"</v>
          </cell>
          <cell r="D304" t="str">
            <v>u</v>
          </cell>
          <cell r="E304">
            <v>12.858811046143265</v>
          </cell>
        </row>
        <row r="305">
          <cell r="B305" t="str">
            <v>ga.209</v>
          </cell>
          <cell r="C305" t="str">
            <v>MALLA DE ADVERTENCIA  A= 150MM</v>
          </cell>
          <cell r="D305" t="str">
            <v>u</v>
          </cell>
          <cell r="E305">
            <v>4.9601720394420541</v>
          </cell>
        </row>
        <row r="306">
          <cell r="B306" t="str">
            <v>ga.210</v>
          </cell>
          <cell r="C306" t="str">
            <v>MALLA DE ADVERTENCIA A= 300MM</v>
          </cell>
          <cell r="D306" t="str">
            <v>u</v>
          </cell>
          <cell r="E306">
            <v>9.6468627672654499</v>
          </cell>
        </row>
        <row r="307">
          <cell r="B307" t="str">
            <v>ga.211</v>
          </cell>
          <cell r="C307" t="str">
            <v>CUPLA POLIET. E/F 25MM MEDIA DENSIDAD</v>
          </cell>
          <cell r="D307" t="str">
            <v>u</v>
          </cell>
          <cell r="E307">
            <v>88.680437381156878</v>
          </cell>
        </row>
        <row r="308">
          <cell r="B308" t="str">
            <v>ga.212</v>
          </cell>
          <cell r="C308" t="str">
            <v>TEE NORMAL PE E/F 50MMA</v>
          </cell>
          <cell r="D308" t="str">
            <v>u</v>
          </cell>
          <cell r="E308">
            <v>369.48550828354939</v>
          </cell>
        </row>
        <row r="309">
          <cell r="B309" t="str">
            <v>ga.213</v>
          </cell>
          <cell r="C309" t="str">
            <v>VÁLVULA SERVICIO PE E/F 63X25</v>
          </cell>
          <cell r="D309" t="str">
            <v>u</v>
          </cell>
          <cell r="E309">
            <v>380.31449258565675</v>
          </cell>
        </row>
        <row r="310">
          <cell r="B310" t="str">
            <v>ga.214</v>
          </cell>
          <cell r="C310" t="str">
            <v>CODO 90º PE E/F 90MM</v>
          </cell>
          <cell r="D310" t="str">
            <v>u</v>
          </cell>
          <cell r="E310">
            <v>799.57287985501432</v>
          </cell>
        </row>
        <row r="311">
          <cell r="B311" t="str">
            <v>ga.215</v>
          </cell>
          <cell r="C311" t="str">
            <v>VAINA PVC CURVA L 640MM</v>
          </cell>
          <cell r="D311" t="str">
            <v>u</v>
          </cell>
          <cell r="E311">
            <v>22.190461295836204</v>
          </cell>
        </row>
        <row r="312">
          <cell r="B312" t="str">
            <v>ga.216</v>
          </cell>
          <cell r="C312" t="str">
            <v>VAINA PVC RECTA L 320MM</v>
          </cell>
          <cell r="D312" t="str">
            <v>u</v>
          </cell>
          <cell r="E312">
            <v>13.020665563256326</v>
          </cell>
        </row>
        <row r="313">
          <cell r="B313" t="str">
            <v>ga.217</v>
          </cell>
          <cell r="C313" t="str">
            <v>GRIPPER P/GABINETE 3/4 X 25MM</v>
          </cell>
          <cell r="D313" t="str">
            <v>u</v>
          </cell>
          <cell r="E313">
            <v>55.500152086972363</v>
          </cell>
        </row>
        <row r="314">
          <cell r="B314" t="str">
            <v>gajo.161</v>
          </cell>
          <cell r="C314" t="str">
            <v>LLAVE PASO GAS BRONCE ½"</v>
          </cell>
          <cell r="D314" t="str">
            <v>u</v>
          </cell>
          <cell r="E314">
            <v>285.98864274946942</v>
          </cell>
        </row>
        <row r="315">
          <cell r="B315" t="str">
            <v>her.001</v>
          </cell>
          <cell r="C315" t="str">
            <v>HORMIGONERA 1HP 140LTS</v>
          </cell>
          <cell r="D315" t="str">
            <v>u</v>
          </cell>
          <cell r="E315">
            <v>10169.770467340375</v>
          </cell>
        </row>
        <row r="316">
          <cell r="B316" t="str">
            <v>her.002</v>
          </cell>
          <cell r="C316" t="str">
            <v>PALA GHERARDI</v>
          </cell>
          <cell r="D316" t="str">
            <v>u</v>
          </cell>
          <cell r="E316">
            <v>1002.5522240170933</v>
          </cell>
        </row>
        <row r="317">
          <cell r="B317" t="str">
            <v>her.003</v>
          </cell>
          <cell r="C317" t="str">
            <v>PICO GHERARDI</v>
          </cell>
          <cell r="D317" t="str">
            <v>u</v>
          </cell>
          <cell r="E317">
            <v>1505.6719025756656</v>
          </cell>
        </row>
        <row r="318">
          <cell r="B318" t="str">
            <v>her.004</v>
          </cell>
          <cell r="C318" t="str">
            <v>CABO PARA PICO</v>
          </cell>
          <cell r="D318" t="str">
            <v>u</v>
          </cell>
          <cell r="E318">
            <v>128.51721815520384</v>
          </cell>
        </row>
        <row r="319">
          <cell r="B319" t="str">
            <v>her.005</v>
          </cell>
          <cell r="C319" t="str">
            <v>CUCHARA GHERARDI</v>
          </cell>
          <cell r="D319" t="str">
            <v>u</v>
          </cell>
          <cell r="E319">
            <v>359.2510299483601</v>
          </cell>
        </row>
        <row r="320">
          <cell r="B320" t="str">
            <v>her.006</v>
          </cell>
          <cell r="C320" t="str">
            <v>BALDE PLASTICO</v>
          </cell>
          <cell r="D320" t="str">
            <v>u</v>
          </cell>
          <cell r="E320">
            <v>47.971921442159918</v>
          </cell>
        </row>
        <row r="321">
          <cell r="B321" t="str">
            <v>her.007</v>
          </cell>
          <cell r="C321" t="str">
            <v>CORTAHIERRO GHERARDI</v>
          </cell>
          <cell r="D321" t="str">
            <v>u</v>
          </cell>
          <cell r="E321">
            <v>151.67591560665664</v>
          </cell>
        </row>
        <row r="322">
          <cell r="B322" t="str">
            <v>her.008</v>
          </cell>
          <cell r="C322" t="str">
            <v>GUANTE DESC/JEAN</v>
          </cell>
          <cell r="D322" t="str">
            <v>u</v>
          </cell>
          <cell r="E322">
            <v>55.301946003851057</v>
          </cell>
        </row>
        <row r="323">
          <cell r="B323" t="str">
            <v>her.009</v>
          </cell>
          <cell r="C323" t="str">
            <v>CARRETILLA REFORZADA</v>
          </cell>
          <cell r="D323" t="str">
            <v>u</v>
          </cell>
          <cell r="E323">
            <v>2915.2863334610388</v>
          </cell>
        </row>
        <row r="324">
          <cell r="B324" t="str">
            <v>her.010</v>
          </cell>
          <cell r="C324" t="str">
            <v>CORTADORA DE HIERRO - DIÁM. 12 MM</v>
          </cell>
          <cell r="D324" t="str">
            <v>u</v>
          </cell>
          <cell r="E324">
            <v>3793.1114205039457</v>
          </cell>
        </row>
        <row r="325">
          <cell r="B325" t="str">
            <v>her.011</v>
          </cell>
          <cell r="C325" t="str">
            <v>CORTADORA DE HIERRO - DIÁM. 20 MM</v>
          </cell>
          <cell r="D325" t="str">
            <v>u</v>
          </cell>
          <cell r="E325">
            <v>5859.4383823928729</v>
          </cell>
        </row>
        <row r="326">
          <cell r="B326" t="str">
            <v>her.012</v>
          </cell>
          <cell r="C326" t="str">
            <v>DOBLADORA DE HIERRO 12MM (GRINFA)</v>
          </cell>
          <cell r="D326" t="str">
            <v>u</v>
          </cell>
          <cell r="E326">
            <v>308.25091883842691</v>
          </cell>
        </row>
        <row r="327">
          <cell r="B327" t="str">
            <v>la.001</v>
          </cell>
          <cell r="C327" t="str">
            <v>LADRILLO COMÚN DE 1RA.CALIDAD</v>
          </cell>
          <cell r="D327" t="str">
            <v>mil</v>
          </cell>
          <cell r="E327">
            <v>4608.0617413963173</v>
          </cell>
        </row>
        <row r="328">
          <cell r="B328" t="str">
            <v>la.002</v>
          </cell>
          <cell r="C328" t="str">
            <v>LADRILLO HUECO 8T  12X18X30</v>
          </cell>
          <cell r="D328" t="str">
            <v>u</v>
          </cell>
          <cell r="E328">
            <v>10.348463423936799</v>
          </cell>
        </row>
        <row r="329">
          <cell r="B329" t="str">
            <v>la.003</v>
          </cell>
          <cell r="C329" t="str">
            <v>LADRILLO COMÚN DE 2DA.CALIDAD</v>
          </cell>
          <cell r="D329" t="str">
            <v>mil</v>
          </cell>
          <cell r="E329">
            <v>4491.64946789032</v>
          </cell>
        </row>
        <row r="330">
          <cell r="B330" t="str">
            <v>la.006</v>
          </cell>
          <cell r="C330" t="str">
            <v>LADRILLO HUECO 6T  8X18X30</v>
          </cell>
          <cell r="D330" t="str">
            <v>u</v>
          </cell>
          <cell r="E330">
            <v>8.0580673260714715</v>
          </cell>
        </row>
        <row r="331">
          <cell r="B331" t="str">
            <v>la.007</v>
          </cell>
          <cell r="C331" t="str">
            <v>LADRILLO HUECO PORTANTE 12X18X30</v>
          </cell>
          <cell r="D331" t="str">
            <v>u</v>
          </cell>
          <cell r="E331">
            <v>12.567326798950678</v>
          </cell>
        </row>
        <row r="332">
          <cell r="B332" t="str">
            <v>la.008</v>
          </cell>
          <cell r="C332" t="str">
            <v>LADRILLO HUECO 9T 18X18X30</v>
          </cell>
          <cell r="D332" t="str">
            <v>u</v>
          </cell>
          <cell r="E332">
            <v>14.519577951340624</v>
          </cell>
        </row>
        <row r="333">
          <cell r="B333" t="str">
            <v>la.009</v>
          </cell>
          <cell r="C333" t="str">
            <v>LADRILLO HUECO PORTANTE 18X 18X30</v>
          </cell>
          <cell r="D333" t="str">
            <v>u</v>
          </cell>
          <cell r="E333">
            <v>14.822529861850281</v>
          </cell>
        </row>
        <row r="334">
          <cell r="B334" t="str">
            <v>la.010</v>
          </cell>
          <cell r="C334" t="str">
            <v>BOVEDILLA CERÁMICA PARA VIGUETAS 12,5X40X25</v>
          </cell>
          <cell r="D334" t="str">
            <v>u</v>
          </cell>
          <cell r="E334">
            <v>16.366454928993182</v>
          </cell>
        </row>
        <row r="335">
          <cell r="B335" t="str">
            <v>la.011</v>
          </cell>
          <cell r="C335" t="str">
            <v>BOVEDILLA CERÁMICA PARA VIGUETAS 9,5X40X25</v>
          </cell>
          <cell r="D335" t="str">
            <v>u</v>
          </cell>
          <cell r="E335">
            <v>13.937482039618885</v>
          </cell>
        </row>
        <row r="336">
          <cell r="B336" t="str">
            <v>la.012</v>
          </cell>
          <cell r="C336" t="str">
            <v>BOVEDILLA CERAMICA PARA VIGUETAS 16,5X40X25</v>
          </cell>
          <cell r="D336" t="str">
            <v>u</v>
          </cell>
          <cell r="E336">
            <v>32.521928793486595</v>
          </cell>
        </row>
        <row r="337">
          <cell r="B337" t="str">
            <v>la.014</v>
          </cell>
          <cell r="C337" t="str">
            <v>LADRILLO SELECCIONADO DE 1RA.</v>
          </cell>
          <cell r="D337" t="str">
            <v>mil</v>
          </cell>
          <cell r="E337">
            <v>5396.7798646397705</v>
          </cell>
        </row>
        <row r="338">
          <cell r="B338" t="str">
            <v>la.020</v>
          </cell>
          <cell r="C338" t="str">
            <v>LADRILLO SEMIVISTO</v>
          </cell>
          <cell r="D338" t="str">
            <v>mil</v>
          </cell>
          <cell r="E338">
            <v>5782.2641406854691</v>
          </cell>
        </row>
        <row r="339">
          <cell r="B339" t="str">
            <v>la.021</v>
          </cell>
          <cell r="C339" t="str">
            <v>LADRILLONES DE 2da COMUNES</v>
          </cell>
          <cell r="D339" t="str">
            <v>mil</v>
          </cell>
          <cell r="E339">
            <v>6080.8783809452407</v>
          </cell>
        </row>
        <row r="340">
          <cell r="B340" t="str">
            <v>la.023</v>
          </cell>
          <cell r="C340" t="str">
            <v>LADRILLOS FUNDIDOS</v>
          </cell>
          <cell r="D340" t="str">
            <v>mil</v>
          </cell>
          <cell r="E340">
            <v>4433.0691745255253</v>
          </cell>
        </row>
        <row r="341">
          <cell r="B341" t="str">
            <v>li.001</v>
          </cell>
          <cell r="C341" t="str">
            <v>ADHESIVO P/PISO CERÁMICO</v>
          </cell>
          <cell r="D341" t="str">
            <v>kg</v>
          </cell>
          <cell r="E341">
            <v>5.7472891802219115</v>
          </cell>
        </row>
        <row r="342">
          <cell r="B342" t="str">
            <v>li.002</v>
          </cell>
          <cell r="C342" t="str">
            <v>PASTINA P/CERAMICOS BLANCA</v>
          </cell>
          <cell r="D342" t="str">
            <v>kg</v>
          </cell>
          <cell r="E342">
            <v>30.771255027845289</v>
          </cell>
        </row>
        <row r="343">
          <cell r="B343" t="str">
            <v>li.003</v>
          </cell>
          <cell r="C343" t="str">
            <v>PASTINA P/CERAMICOS COLOR</v>
          </cell>
          <cell r="D343" t="str">
            <v>kg</v>
          </cell>
          <cell r="E343">
            <v>46.793809975331719</v>
          </cell>
        </row>
        <row r="344">
          <cell r="B344" t="str">
            <v>li.004</v>
          </cell>
          <cell r="C344" t="str">
            <v>CAL HIDRATADA EN BOLSA</v>
          </cell>
          <cell r="D344" t="str">
            <v>kg</v>
          </cell>
          <cell r="E344">
            <v>4.7017907148598219</v>
          </cell>
        </row>
        <row r="345">
          <cell r="B345" t="str">
            <v>li.005</v>
          </cell>
          <cell r="C345" t="str">
            <v>CEMENTO BLANCO</v>
          </cell>
          <cell r="D345" t="str">
            <v>bolsa</v>
          </cell>
          <cell r="E345">
            <v>180.48216660357738</v>
          </cell>
        </row>
        <row r="346">
          <cell r="B346" t="str">
            <v>li.006</v>
          </cell>
          <cell r="C346" t="str">
            <v>CEMENTO PORTLAND</v>
          </cell>
          <cell r="D346" t="str">
            <v>kg</v>
          </cell>
          <cell r="E346">
            <v>5.9973110661447473</v>
          </cell>
        </row>
        <row r="347">
          <cell r="B347" t="str">
            <v>li.006b</v>
          </cell>
          <cell r="C347" t="str">
            <v>CEMENTO PORTLAND (bolsa)</v>
          </cell>
          <cell r="D347" t="str">
            <v>kg</v>
          </cell>
          <cell r="E347">
            <v>3.1409090909090911</v>
          </cell>
        </row>
        <row r="348">
          <cell r="B348" t="str">
            <v>li.009</v>
          </cell>
          <cell r="C348" t="str">
            <v>YESO BLANCO</v>
          </cell>
          <cell r="D348" t="str">
            <v>kg</v>
          </cell>
          <cell r="E348">
            <v>10.8056355752196</v>
          </cell>
        </row>
        <row r="349">
          <cell r="B349" t="str">
            <v>li.010</v>
          </cell>
          <cell r="C349" t="str">
            <v>FERRITE ROJO</v>
          </cell>
          <cell r="D349" t="str">
            <v>kg</v>
          </cell>
          <cell r="E349">
            <v>73.181693452356555</v>
          </cell>
        </row>
        <row r="350">
          <cell r="B350" t="str">
            <v>li.015</v>
          </cell>
          <cell r="C350" t="str">
            <v>PLASTIFICANTE X 1,5 LTS.</v>
          </cell>
          <cell r="D350" t="str">
            <v>u</v>
          </cell>
          <cell r="E350">
            <v>107.26482929575461</v>
          </cell>
        </row>
        <row r="351">
          <cell r="B351" t="str">
            <v>li.100</v>
          </cell>
          <cell r="C351" t="str">
            <v>CAL VIVA 10 KG</v>
          </cell>
          <cell r="D351" t="str">
            <v>u</v>
          </cell>
          <cell r="E351">
            <v>22.815230180132335</v>
          </cell>
        </row>
        <row r="352">
          <cell r="B352" t="str">
            <v>ma.001</v>
          </cell>
          <cell r="C352" t="str">
            <v>MADERA 1RA. PINO NACIONAL CEPILLADA</v>
          </cell>
          <cell r="D352" t="str">
            <v>m2</v>
          </cell>
          <cell r="E352">
            <v>260.63523634535926</v>
          </cell>
        </row>
        <row r="353">
          <cell r="B353" t="str">
            <v>ma.002</v>
          </cell>
          <cell r="C353" t="str">
            <v>TIRANTE PINO 3"X3" S/CEPILLAR</v>
          </cell>
          <cell r="D353" t="str">
            <v>m</v>
          </cell>
          <cell r="E353">
            <v>55.035093790601934</v>
          </cell>
        </row>
        <row r="354">
          <cell r="B354" t="str">
            <v>ma.003</v>
          </cell>
          <cell r="C354" t="str">
            <v>MADERA MACHIMBRADA PINO 1"X6"</v>
          </cell>
          <cell r="D354" t="str">
            <v>m2</v>
          </cell>
          <cell r="E354">
            <v>269.96776686694523</v>
          </cell>
        </row>
        <row r="355">
          <cell r="B355" t="str">
            <v>ma.004</v>
          </cell>
          <cell r="C355" t="str">
            <v>MADERA MACHIMBRADA PINO 3/4"</v>
          </cell>
          <cell r="D355" t="str">
            <v>m2</v>
          </cell>
          <cell r="E355">
            <v>211.13460699252937</v>
          </cell>
        </row>
        <row r="356">
          <cell r="B356" t="str">
            <v>ma.006</v>
          </cell>
          <cell r="C356" t="str">
            <v>MADERA 1RA. PINO NACIONAL S/CEPILLAR</v>
          </cell>
          <cell r="D356" t="str">
            <v>m2</v>
          </cell>
          <cell r="E356">
            <v>219.71518247999933</v>
          </cell>
        </row>
        <row r="357">
          <cell r="B357" t="str">
            <v>ma.007</v>
          </cell>
          <cell r="C357" t="str">
            <v>MADERA MACHIMBRADA PINO 1/2"</v>
          </cell>
          <cell r="D357" t="str">
            <v>m2</v>
          </cell>
          <cell r="E357">
            <v>138.19182533757527</v>
          </cell>
        </row>
        <row r="358">
          <cell r="B358" t="str">
            <v>ma.008</v>
          </cell>
          <cell r="C358" t="str">
            <v>ZOCALO PINO 7 CM</v>
          </cell>
          <cell r="D358" t="str">
            <v>m</v>
          </cell>
          <cell r="E358">
            <v>27.423560415434448</v>
          </cell>
        </row>
        <row r="359">
          <cell r="B359" t="str">
            <v>ma.010</v>
          </cell>
          <cell r="C359" t="str">
            <v>TIRANTE PINO 3X6"</v>
          </cell>
          <cell r="D359" t="str">
            <v>m</v>
          </cell>
          <cell r="E359">
            <v>134.86055744890868</v>
          </cell>
        </row>
        <row r="360">
          <cell r="B360" t="str">
            <v>ma.011</v>
          </cell>
          <cell r="C360" t="str">
            <v>FENÓLICOS 15 MM. (1,60 X 2,20 M)</v>
          </cell>
          <cell r="D360" t="str">
            <v>m2</v>
          </cell>
          <cell r="E360">
            <v>299.07649897209649</v>
          </cell>
        </row>
        <row r="361">
          <cell r="B361" t="str">
            <v>ma.012</v>
          </cell>
          <cell r="C361" t="str">
            <v>FENÓLICOS 18 MM. (1,60 X 2,20 M)</v>
          </cell>
          <cell r="D361" t="str">
            <v>m2</v>
          </cell>
          <cell r="E361">
            <v>424.79041614011442</v>
          </cell>
        </row>
        <row r="362">
          <cell r="B362" t="str">
            <v>ma.015</v>
          </cell>
          <cell r="C362" t="str">
            <v>LISTONES PINO 1X2"</v>
          </cell>
          <cell r="D362" t="str">
            <v>m</v>
          </cell>
          <cell r="E362">
            <v>13.237318404973781</v>
          </cell>
        </row>
        <row r="363">
          <cell r="B363" t="str">
            <v>ma.016</v>
          </cell>
          <cell r="C363" t="str">
            <v>MADERA DURA 11/2"X2" CEPILLADA</v>
          </cell>
          <cell r="D363" t="str">
            <v>m</v>
          </cell>
          <cell r="E363">
            <v>60.99296936073636</v>
          </cell>
        </row>
        <row r="364">
          <cell r="B364" t="str">
            <v>ma.017</v>
          </cell>
          <cell r="C364" t="str">
            <v xml:space="preserve">MADERA DURA 1 1/2" </v>
          </cell>
          <cell r="D364" t="str">
            <v>m2</v>
          </cell>
          <cell r="E364">
            <v>710.11026522501595</v>
          </cell>
        </row>
        <row r="365">
          <cell r="B365" t="str">
            <v>ma.018</v>
          </cell>
          <cell r="C365" t="str">
            <v>MADERA DURA 3"X3"</v>
          </cell>
          <cell r="D365" t="str">
            <v>m</v>
          </cell>
          <cell r="E365">
            <v>90.659826215303795</v>
          </cell>
        </row>
        <row r="366">
          <cell r="B366" t="str">
            <v>ma.020</v>
          </cell>
          <cell r="C366" t="str">
            <v>TIRANTE PINO 2X3"</v>
          </cell>
          <cell r="D366" t="str">
            <v>m</v>
          </cell>
          <cell r="E366">
            <v>45.734410056996111</v>
          </cell>
        </row>
        <row r="367">
          <cell r="B367" t="str">
            <v>ma.021</v>
          </cell>
          <cell r="C367" t="str">
            <v>POSTE DE QUEBRACHO ENTERO 2,40M</v>
          </cell>
          <cell r="D367" t="str">
            <v>u</v>
          </cell>
          <cell r="E367">
            <v>854.3465942404772</v>
          </cell>
        </row>
        <row r="368">
          <cell r="B368" t="str">
            <v>ma.022</v>
          </cell>
          <cell r="C368" t="str">
            <v>MEDIO  POSTE DE QUEBRACHO 2,20</v>
          </cell>
          <cell r="D368" t="str">
            <v>u</v>
          </cell>
          <cell r="E368">
            <v>413.38819107582981</v>
          </cell>
        </row>
        <row r="369">
          <cell r="B369" t="str">
            <v>ma.023</v>
          </cell>
          <cell r="C369" t="str">
            <v>VARILLONES DE 1,40 MTS.</v>
          </cell>
          <cell r="D369" t="str">
            <v>u</v>
          </cell>
          <cell r="E369">
            <v>22.678442583248437</v>
          </cell>
        </row>
        <row r="370">
          <cell r="B370" t="str">
            <v>ma.024</v>
          </cell>
          <cell r="C370" t="str">
            <v>VARILLAS DE 1,20 MTS.</v>
          </cell>
          <cell r="D370" t="str">
            <v>u</v>
          </cell>
          <cell r="E370">
            <v>19.444105992815118</v>
          </cell>
        </row>
        <row r="371">
          <cell r="B371" t="str">
            <v>ma.025</v>
          </cell>
          <cell r="C371" t="str">
            <v>TRANQUERAS 1,50 ALTOX6,00 ANCHO</v>
          </cell>
          <cell r="D371" t="str">
            <v>u</v>
          </cell>
          <cell r="E371">
            <v>15329.193963799298</v>
          </cell>
        </row>
        <row r="372">
          <cell r="B372" t="str">
            <v>ma.026</v>
          </cell>
          <cell r="C372" t="str">
            <v>TABLONES PINO 2"X15"</v>
          </cell>
          <cell r="D372" t="str">
            <v>m2</v>
          </cell>
          <cell r="E372">
            <v>650.64472105985067</v>
          </cell>
        </row>
        <row r="373">
          <cell r="B373" t="str">
            <v>ma.050</v>
          </cell>
          <cell r="C373" t="str">
            <v>HOJA EN MELAMINA COLOR BLANCO BASE AGLOMERADO 18 MM</v>
          </cell>
          <cell r="D373" t="str">
            <v>u</v>
          </cell>
          <cell r="E373">
            <v>1575.5650220050122</v>
          </cell>
        </row>
        <row r="374">
          <cell r="B374" t="str">
            <v>ma.051</v>
          </cell>
          <cell r="C374" t="str">
            <v>HOJA FIBROFACIL 12 MM  (1,83 X 2,60)</v>
          </cell>
          <cell r="D374" t="str">
            <v>u</v>
          </cell>
          <cell r="E374">
            <v>765.65025573652133</v>
          </cell>
        </row>
        <row r="375">
          <cell r="B375" t="str">
            <v>ma.052</v>
          </cell>
          <cell r="C375" t="str">
            <v>HOJA FIBROFACIL 4MM 1,83X2,60</v>
          </cell>
          <cell r="D375" t="str">
            <v>u</v>
          </cell>
          <cell r="E375">
            <v>94.012608132883443</v>
          </cell>
        </row>
        <row r="376">
          <cell r="B376" t="str">
            <v>ma.053</v>
          </cell>
          <cell r="C376" t="str">
            <v>TAPACANTO PREENCOLADO BLANCO</v>
          </cell>
          <cell r="D376" t="str">
            <v>m</v>
          </cell>
          <cell r="E376">
            <v>6.5483466637838692</v>
          </cell>
        </row>
        <row r="377">
          <cell r="B377" t="str">
            <v>mo.001</v>
          </cell>
          <cell r="C377" t="str">
            <v>OFICIAL ESPECIALIZADO</v>
          </cell>
          <cell r="D377" t="str">
            <v>h</v>
          </cell>
          <cell r="E377">
            <v>177.04025800000002</v>
          </cell>
        </row>
        <row r="378">
          <cell r="B378" t="str">
            <v>mo.002</v>
          </cell>
          <cell r="C378" t="str">
            <v>OFICIAL</v>
          </cell>
          <cell r="D378" t="str">
            <v>h</v>
          </cell>
          <cell r="E378">
            <v>150.91795199999996</v>
          </cell>
        </row>
        <row r="379">
          <cell r="B379" t="str">
            <v>mo.003</v>
          </cell>
          <cell r="C379" t="str">
            <v>MEDIO OFICIAL</v>
          </cell>
          <cell r="D379" t="str">
            <v>h</v>
          </cell>
          <cell r="E379">
            <v>139.17561400000002</v>
          </cell>
        </row>
        <row r="380">
          <cell r="B380" t="str">
            <v>mo.004</v>
          </cell>
          <cell r="C380" t="str">
            <v>AYUDANTE</v>
          </cell>
          <cell r="D380" t="str">
            <v>h</v>
          </cell>
          <cell r="E380">
            <v>127.80449799999997</v>
          </cell>
        </row>
        <row r="381">
          <cell r="B381" t="str">
            <v>mo.005</v>
          </cell>
          <cell r="C381" t="str">
            <v>ADICIONAL P/ESPECIALIDAD</v>
          </cell>
          <cell r="D381" t="str">
            <v>h</v>
          </cell>
          <cell r="E381">
            <v>151.92090266666665</v>
          </cell>
        </row>
        <row r="382">
          <cell r="B382" t="str">
            <v>mo.006</v>
          </cell>
          <cell r="C382" t="str">
            <v>CUADRILLA TIPO UOCRA</v>
          </cell>
          <cell r="D382" t="str">
            <v>h</v>
          </cell>
          <cell r="E382">
            <v>138.48787640000003</v>
          </cell>
        </row>
        <row r="383">
          <cell r="B383" t="str">
            <v>mo.007</v>
          </cell>
          <cell r="C383" t="str">
            <v>CUADRILLA TIPO U.G.A.T.S.</v>
          </cell>
          <cell r="D383" t="str">
            <v>h</v>
          </cell>
          <cell r="E383">
            <v>160.79441099999997</v>
          </cell>
        </row>
        <row r="384">
          <cell r="B384" t="str">
            <v>mo.008</v>
          </cell>
          <cell r="C384" t="str">
            <v>CHOFER</v>
          </cell>
          <cell r="D384" t="str">
            <v>h</v>
          </cell>
          <cell r="E384">
            <v>177.04025800000002</v>
          </cell>
        </row>
        <row r="385">
          <cell r="B385" t="str">
            <v>pb.010</v>
          </cell>
          <cell r="C385" t="str">
            <v>CUERPO MOTORARG CFD 675/30  30H.P.</v>
          </cell>
          <cell r="D385" t="str">
            <v>u</v>
          </cell>
          <cell r="E385">
            <v>48585.837481392664</v>
          </cell>
        </row>
        <row r="386">
          <cell r="B386" t="str">
            <v>pb.020</v>
          </cell>
          <cell r="C386" t="str">
            <v>MOTOR MOTORARG S6 R4/30  30 H.P.</v>
          </cell>
          <cell r="D386" t="str">
            <v>u</v>
          </cell>
          <cell r="E386">
            <v>49749.092764291941</v>
          </cell>
        </row>
        <row r="387">
          <cell r="B387" t="str">
            <v>pb.030</v>
          </cell>
          <cell r="C387" t="str">
            <v>ARRANCADOR SUAVE WEG SSW-04.60 P/30H.P.</v>
          </cell>
          <cell r="D387" t="str">
            <v>u</v>
          </cell>
          <cell r="E387">
            <v>28905.171826720067</v>
          </cell>
        </row>
        <row r="388">
          <cell r="B388" t="str">
            <v>pb.040</v>
          </cell>
          <cell r="C388" t="str">
            <v>BOMBA DOSIVAC MILENIO 015 1.45 LTS/H</v>
          </cell>
          <cell r="D388" t="str">
            <v>u</v>
          </cell>
          <cell r="E388">
            <v>5392.1963070508273</v>
          </cell>
        </row>
        <row r="389">
          <cell r="B389" t="str">
            <v>pb.050</v>
          </cell>
          <cell r="C389" t="str">
            <v>CABLE PIRELLI SINTENAX VIPER 3X35</v>
          </cell>
          <cell r="D389" t="str">
            <v>m</v>
          </cell>
          <cell r="E389">
            <v>374.33057981256405</v>
          </cell>
        </row>
        <row r="390">
          <cell r="B390" t="str">
            <v>pb.060</v>
          </cell>
          <cell r="C390" t="str">
            <v>CAÑO H°G° RYC 4"</v>
          </cell>
          <cell r="D390" t="str">
            <v>m</v>
          </cell>
          <cell r="E390">
            <v>1223.9766170163814</v>
          </cell>
        </row>
        <row r="391">
          <cell r="B391" t="str">
            <v>pb.070</v>
          </cell>
          <cell r="C391" t="str">
            <v>EQUIPO DE BOMBEO MOTORARG MODELO 625/7,5(BOMBA+MOTOR)</v>
          </cell>
          <cell r="D391" t="str">
            <v>u</v>
          </cell>
          <cell r="E391">
            <v>39830.270555734678</v>
          </cell>
        </row>
        <row r="392">
          <cell r="B392" t="str">
            <v>pb.080</v>
          </cell>
          <cell r="C392" t="str">
            <v>TABLERO DE ARRANQUE SUAVE 7,5 HP</v>
          </cell>
          <cell r="D392" t="str">
            <v>u</v>
          </cell>
          <cell r="E392">
            <v>36466.455563914104</v>
          </cell>
        </row>
        <row r="393">
          <cell r="B393" t="str">
            <v>pb.090</v>
          </cell>
          <cell r="C393" t="str">
            <v>TABLERO SUAVE STD. 30HP 380V</v>
          </cell>
          <cell r="D393" t="str">
            <v>u</v>
          </cell>
          <cell r="E393">
            <v>53996.204709890982</v>
          </cell>
        </row>
        <row r="394">
          <cell r="B394" t="str">
            <v>pb.100</v>
          </cell>
          <cell r="C394" t="str">
            <v>CAÑO CON COSTURA DE A°I° AISI 304 DE DIAM. 219,1X5,00MM</v>
          </cell>
          <cell r="D394" t="str">
            <v>m</v>
          </cell>
          <cell r="E394">
            <v>9837.9251816610722</v>
          </cell>
        </row>
        <row r="395">
          <cell r="B395" t="str">
            <v>pb.101</v>
          </cell>
          <cell r="C395" t="str">
            <v>CAÑO CON COSTURA DE A°I° AISI 304 DE DIAM. 273,1X5,00MM</v>
          </cell>
          <cell r="D395" t="str">
            <v>m</v>
          </cell>
          <cell r="E395">
            <v>12848.644546677564</v>
          </cell>
        </row>
        <row r="396">
          <cell r="B396" t="str">
            <v>pb.102</v>
          </cell>
          <cell r="C396" t="str">
            <v>CAÑO CON COSTURA DE A°I° AISI 304 DE DIAM. 323,8X5,00MM</v>
          </cell>
          <cell r="D396" t="str">
            <v>m</v>
          </cell>
          <cell r="E396">
            <v>13141.123337473613</v>
          </cell>
        </row>
        <row r="397">
          <cell r="B397" t="str">
            <v>pb.140</v>
          </cell>
          <cell r="C397" t="str">
            <v>BOMBA IMPULSORA DE AGUA 3/4 HP</v>
          </cell>
          <cell r="D397" t="str">
            <v>u</v>
          </cell>
          <cell r="E397">
            <v>4981.880556170574</v>
          </cell>
        </row>
        <row r="398">
          <cell r="B398" t="str">
            <v>pi.002</v>
          </cell>
          <cell r="C398" t="str">
            <v>ACEITE DE LINO COCIDO 18L</v>
          </cell>
          <cell r="D398" t="str">
            <v>l</v>
          </cell>
          <cell r="E398">
            <v>51.70944383012943</v>
          </cell>
        </row>
        <row r="399">
          <cell r="B399" t="str">
            <v>pi.003</v>
          </cell>
          <cell r="C399" t="str">
            <v>AGUARRÁS</v>
          </cell>
          <cell r="D399" t="str">
            <v>l</v>
          </cell>
          <cell r="E399">
            <v>82.982621490636618</v>
          </cell>
        </row>
        <row r="400">
          <cell r="B400" t="str">
            <v>pi.004</v>
          </cell>
          <cell r="C400" t="str">
            <v>FONDO P/CHAPA GALVANIZADA TIPO GALVITE</v>
          </cell>
          <cell r="D400" t="str">
            <v>l</v>
          </cell>
          <cell r="E400">
            <v>299.23175856828959</v>
          </cell>
        </row>
        <row r="401">
          <cell r="B401" t="str">
            <v>pi.005</v>
          </cell>
          <cell r="C401" t="str">
            <v>ANTIÓXIDO ROJO PLATA X 4 LTS.</v>
          </cell>
          <cell r="D401" t="str">
            <v>u</v>
          </cell>
          <cell r="E401">
            <v>740.42177570665729</v>
          </cell>
        </row>
        <row r="402">
          <cell r="B402" t="str">
            <v>pi.006</v>
          </cell>
          <cell r="C402" t="str">
            <v xml:space="preserve">ANTIÓXIDO AL CROMATO </v>
          </cell>
          <cell r="D402" t="str">
            <v>l</v>
          </cell>
          <cell r="E402">
            <v>145.87797551627824</v>
          </cell>
        </row>
        <row r="403">
          <cell r="B403" t="str">
            <v>pi.010</v>
          </cell>
          <cell r="C403" t="str">
            <v>ESMALTE SINTETICO X 4 LTS BLANCO</v>
          </cell>
          <cell r="D403" t="str">
            <v>u</v>
          </cell>
          <cell r="E403">
            <v>833.20909456126333</v>
          </cell>
        </row>
        <row r="404">
          <cell r="B404" t="str">
            <v>pi.011</v>
          </cell>
          <cell r="C404" t="str">
            <v>ESMALTE SINTETICO VERDE X 4 LTS</v>
          </cell>
          <cell r="D404" t="str">
            <v>u</v>
          </cell>
          <cell r="E404">
            <v>800.11947323036691</v>
          </cell>
        </row>
        <row r="405">
          <cell r="B405" t="str">
            <v>pi.012</v>
          </cell>
          <cell r="C405" t="str">
            <v>PINTURA EPOXI AMARILLO</v>
          </cell>
          <cell r="D405" t="str">
            <v>l</v>
          </cell>
          <cell r="E405">
            <v>424.39552061111925</v>
          </cell>
        </row>
        <row r="406">
          <cell r="B406" t="str">
            <v>pi.015</v>
          </cell>
          <cell r="C406" t="str">
            <v>PINTURA AL LATEX ACRILICO P/CIELORRASOS</v>
          </cell>
          <cell r="D406" t="str">
            <v>l</v>
          </cell>
          <cell r="E406">
            <v>203.20606639577539</v>
          </cell>
        </row>
        <row r="407">
          <cell r="B407" t="str">
            <v>pi.016</v>
          </cell>
          <cell r="C407" t="str">
            <v>PINTURA AL AGUA BOLSA 4 KG</v>
          </cell>
          <cell r="D407" t="str">
            <v>u</v>
          </cell>
          <cell r="E407">
            <v>61.311499686413804</v>
          </cell>
        </row>
        <row r="408">
          <cell r="B408" t="str">
            <v>pi.017</v>
          </cell>
          <cell r="C408" t="str">
            <v>LATEX P/CANCHAS</v>
          </cell>
          <cell r="D408" t="str">
            <v>l</v>
          </cell>
          <cell r="E408">
            <v>202.24177971574358</v>
          </cell>
        </row>
        <row r="409">
          <cell r="B409" t="str">
            <v>pi.018</v>
          </cell>
          <cell r="C409" t="str">
            <v>PINTURA AL LATEX - LATA 20 LTS, EXTERIOR</v>
          </cell>
          <cell r="D409" t="str">
            <v>u</v>
          </cell>
          <cell r="E409">
            <v>1776.6716241056422</v>
          </cell>
        </row>
        <row r="410">
          <cell r="B410" t="str">
            <v>pi.019</v>
          </cell>
          <cell r="C410" t="str">
            <v>PINTURA ASFÁLTICA SECADO RAPIDO</v>
          </cell>
          <cell r="D410" t="str">
            <v>l</v>
          </cell>
          <cell r="E410">
            <v>47.476132899255006</v>
          </cell>
        </row>
        <row r="411">
          <cell r="B411" t="str">
            <v>pi.020</v>
          </cell>
          <cell r="C411" t="str">
            <v>ENDUÍDO PLÁSTICO</v>
          </cell>
          <cell r="D411" t="str">
            <v>l</v>
          </cell>
          <cell r="E411">
            <v>111.2205238893679</v>
          </cell>
        </row>
        <row r="412">
          <cell r="B412" t="str">
            <v>pi.022</v>
          </cell>
          <cell r="C412" t="str">
            <v>SALPICADO PLÁSTICO BLANCO TIPO IGAM</v>
          </cell>
          <cell r="D412" t="str">
            <v>kg</v>
          </cell>
          <cell r="E412">
            <v>12.929534430357545</v>
          </cell>
        </row>
        <row r="413">
          <cell r="B413" t="str">
            <v>pi.025</v>
          </cell>
          <cell r="C413" t="str">
            <v>BARNIZ SINTÉTICO</v>
          </cell>
          <cell r="D413" t="str">
            <v>l</v>
          </cell>
          <cell r="E413">
            <v>197.19595993357925</v>
          </cell>
        </row>
        <row r="414">
          <cell r="B414" t="str">
            <v>pi.030</v>
          </cell>
          <cell r="C414" t="str">
            <v>FIJADOR AL AGUA</v>
          </cell>
          <cell r="D414" t="str">
            <v>l</v>
          </cell>
          <cell r="E414">
            <v>109.04693212018526</v>
          </cell>
        </row>
        <row r="415">
          <cell r="B415" t="str">
            <v>pi.031</v>
          </cell>
          <cell r="C415" t="str">
            <v xml:space="preserve">PINTURA SILICONADAS P/LADRILLOS </v>
          </cell>
          <cell r="D415" t="str">
            <v>l</v>
          </cell>
          <cell r="E415">
            <v>172.77243246109688</v>
          </cell>
        </row>
        <row r="416">
          <cell r="B416" t="str">
            <v>pi.032</v>
          </cell>
          <cell r="C416" t="str">
            <v>THINNER</v>
          </cell>
          <cell r="D416" t="str">
            <v>l</v>
          </cell>
          <cell r="E416">
            <v>60.535519491450515</v>
          </cell>
        </row>
        <row r="417">
          <cell r="B417" t="str">
            <v>pi.033</v>
          </cell>
          <cell r="C417" t="str">
            <v>PAPEL LIJA MEDIANA</v>
          </cell>
          <cell r="D417" t="str">
            <v>u</v>
          </cell>
          <cell r="E417">
            <v>10.562678103768796</v>
          </cell>
        </row>
        <row r="418">
          <cell r="B418" t="str">
            <v>pi.034</v>
          </cell>
          <cell r="C418" t="str">
            <v>ESMALTE SINTETICO  NEGRO 4L</v>
          </cell>
          <cell r="D418" t="str">
            <v>l</v>
          </cell>
          <cell r="E418">
            <v>145.34867042157308</v>
          </cell>
        </row>
        <row r="419">
          <cell r="B419" t="str">
            <v>pi.035</v>
          </cell>
          <cell r="C419" t="str">
            <v>VIRUTA DE ACERO FINA 300 GR</v>
          </cell>
          <cell r="D419" t="str">
            <v>u</v>
          </cell>
          <cell r="E419">
            <v>32.384300385608185</v>
          </cell>
        </row>
        <row r="420">
          <cell r="B420" t="str">
            <v>pi.037</v>
          </cell>
          <cell r="C420" t="str">
            <v>PINCEL DE CERDA SERIE 331 N° 30</v>
          </cell>
          <cell r="D420" t="str">
            <v>u</v>
          </cell>
          <cell r="E420">
            <v>88.091518654218802</v>
          </cell>
        </row>
        <row r="421">
          <cell r="B421" t="str">
            <v>pi.038</v>
          </cell>
          <cell r="C421" t="str">
            <v>PINCEL DE CERDA SERIE 331 N° 40</v>
          </cell>
          <cell r="D421" t="str">
            <v>u</v>
          </cell>
          <cell r="E421">
            <v>107.5326820545795</v>
          </cell>
        </row>
        <row r="422">
          <cell r="B422" t="str">
            <v>pi.041</v>
          </cell>
          <cell r="C422" t="str">
            <v>LATEX PARA PILETAS</v>
          </cell>
          <cell r="D422" t="str">
            <v>l</v>
          </cell>
          <cell r="E422">
            <v>154.16486055154655</v>
          </cell>
        </row>
        <row r="423">
          <cell r="B423" t="str">
            <v>pi.042</v>
          </cell>
          <cell r="C423" t="str">
            <v>PINTURA AL LATEX - LATA 20 LTS, INTERIOR</v>
          </cell>
          <cell r="D423" t="str">
            <v>u</v>
          </cell>
          <cell r="E423">
            <v>1651.3085231917019</v>
          </cell>
        </row>
        <row r="424">
          <cell r="B424" t="str">
            <v>pi.043</v>
          </cell>
          <cell r="C424" t="str">
            <v>PINTURA AL ACEITE 4LTS BLANCO SATINADO</v>
          </cell>
          <cell r="D424" t="str">
            <v>u</v>
          </cell>
          <cell r="E424">
            <v>823.51557894854591</v>
          </cell>
        </row>
        <row r="425">
          <cell r="B425" t="str">
            <v>pi.044</v>
          </cell>
          <cell r="C425" t="str">
            <v>PINTURA AL ACEITE 4LTS NEGRO SATINADO</v>
          </cell>
          <cell r="D425" t="str">
            <v>u</v>
          </cell>
          <cell r="E425">
            <v>828.38183376727659</v>
          </cell>
        </row>
        <row r="426">
          <cell r="B426" t="str">
            <v>pl.001</v>
          </cell>
          <cell r="C426" t="str">
            <v>PLACA DURLOCK 1.20MX2.40M  9,5MM</v>
          </cell>
          <cell r="D426" t="str">
            <v>u</v>
          </cell>
          <cell r="E426">
            <v>220.77209646217727</v>
          </cell>
        </row>
        <row r="427">
          <cell r="B427" t="str">
            <v>pl.002</v>
          </cell>
          <cell r="C427" t="str">
            <v>PLACA DURLOCK 1.20MX2.40M  12.50MM</v>
          </cell>
          <cell r="D427" t="str">
            <v>u</v>
          </cell>
          <cell r="E427">
            <v>171.73115613845135</v>
          </cell>
        </row>
        <row r="428">
          <cell r="B428" t="str">
            <v>pre.010</v>
          </cell>
          <cell r="C428" t="str">
            <v>POSTE INTERMEDIO X 3,05 M</v>
          </cell>
          <cell r="D428" t="str">
            <v>u</v>
          </cell>
          <cell r="E428">
            <v>320.32781765929104</v>
          </cell>
        </row>
        <row r="429">
          <cell r="B429" t="str">
            <v>pre.030</v>
          </cell>
          <cell r="C429" t="str">
            <v>POSTE ESQUINERO X 3,05 M</v>
          </cell>
          <cell r="D429" t="str">
            <v>u</v>
          </cell>
          <cell r="E429">
            <v>540.73801344397441</v>
          </cell>
        </row>
        <row r="430">
          <cell r="B430" t="str">
            <v>pre.040</v>
          </cell>
          <cell r="C430" t="str">
            <v>PILETA DE LAVAR H° PREMOLD. 70X55X30 S/ PATAS</v>
          </cell>
          <cell r="D430" t="str">
            <v>u</v>
          </cell>
          <cell r="E430">
            <v>713.72416747188583</v>
          </cell>
        </row>
        <row r="431">
          <cell r="B431" t="str">
            <v>pre.050</v>
          </cell>
          <cell r="C431" t="str">
            <v>CAMARA DE INSPEC. PREMOL. COMPL. 60X60X60</v>
          </cell>
          <cell r="D431" t="str">
            <v>u</v>
          </cell>
          <cell r="E431">
            <v>2324.2340062737526</v>
          </cell>
        </row>
        <row r="432">
          <cell r="B432" t="str">
            <v>pre.055</v>
          </cell>
          <cell r="C432" t="str">
            <v>CAMARA SEPTICA PREMOL. 540 LTS COMPLETA</v>
          </cell>
          <cell r="D432" t="str">
            <v>u</v>
          </cell>
          <cell r="E432">
            <v>2501.0896636414718</v>
          </cell>
        </row>
        <row r="433">
          <cell r="B433" t="str">
            <v>pre.100</v>
          </cell>
          <cell r="C433" t="str">
            <v>CAÑO DE Hº COMPRIMIDO DIÁM. 1M, LARGO UTIL 1,20M,PESO 1100KG/CAÑO</v>
          </cell>
          <cell r="D433" t="str">
            <v>u</v>
          </cell>
          <cell r="E433">
            <v>4000.8312309900984</v>
          </cell>
        </row>
        <row r="434">
          <cell r="B434" t="str">
            <v>ra.016</v>
          </cell>
          <cell r="C434" t="str">
            <v>CAÑO PEAD AGUA 20MM</v>
          </cell>
          <cell r="D434" t="str">
            <v>m</v>
          </cell>
          <cell r="E434">
            <v>15.117803076471908</v>
          </cell>
        </row>
        <row r="435">
          <cell r="B435" t="str">
            <v>ra.020</v>
          </cell>
          <cell r="C435" t="str">
            <v>CAÑO PEAD AGUA 63MM</v>
          </cell>
          <cell r="D435" t="str">
            <v>m</v>
          </cell>
          <cell r="E435">
            <v>58.498520453501527</v>
          </cell>
        </row>
        <row r="436">
          <cell r="B436" t="str">
            <v>ra.024</v>
          </cell>
          <cell r="C436" t="str">
            <v>CAÑO PEAD AGUA 75MM</v>
          </cell>
          <cell r="D436" t="str">
            <v>m</v>
          </cell>
          <cell r="E436">
            <v>97.718858868342537</v>
          </cell>
        </row>
        <row r="437">
          <cell r="B437" t="str">
            <v>ra.025</v>
          </cell>
          <cell r="C437" t="str">
            <v>CAÑO PEAD AGUA 90MM</v>
          </cell>
          <cell r="D437" t="str">
            <v>m</v>
          </cell>
          <cell r="E437">
            <v>141.90361582980157</v>
          </cell>
        </row>
        <row r="438">
          <cell r="B438" t="str">
            <v>ra.026</v>
          </cell>
          <cell r="C438" t="str">
            <v>CAÑO PEAD AGUA 110MM</v>
          </cell>
          <cell r="D438" t="str">
            <v>m</v>
          </cell>
          <cell r="E438">
            <v>225.51585528096101</v>
          </cell>
        </row>
        <row r="439">
          <cell r="B439" t="str">
            <v>ra.027</v>
          </cell>
          <cell r="C439" t="str">
            <v>CAÑO PEAD AGUA 160MM</v>
          </cell>
          <cell r="D439" t="str">
            <v>m</v>
          </cell>
          <cell r="E439">
            <v>222.39120127832891</v>
          </cell>
        </row>
        <row r="440">
          <cell r="B440" t="str">
            <v>ra.028</v>
          </cell>
          <cell r="C440" t="str">
            <v>CUPLA PEAD AGUA 63MM</v>
          </cell>
          <cell r="D440" t="str">
            <v>u</v>
          </cell>
          <cell r="E440">
            <v>123.96121060502338</v>
          </cell>
        </row>
        <row r="441">
          <cell r="B441" t="str">
            <v>ra.029</v>
          </cell>
          <cell r="C441" t="str">
            <v>CAÑO PEAD AGUA 225MM</v>
          </cell>
          <cell r="D441" t="str">
            <v>m</v>
          </cell>
          <cell r="E441">
            <v>327.00254010289387</v>
          </cell>
        </row>
        <row r="442">
          <cell r="B442" t="str">
            <v>ra.030</v>
          </cell>
          <cell r="C442" t="str">
            <v>CUPLA PEAD AGUA 75MM</v>
          </cell>
          <cell r="D442" t="str">
            <v>u</v>
          </cell>
          <cell r="E442">
            <v>186.60578849534033</v>
          </cell>
        </row>
        <row r="443">
          <cell r="B443" t="str">
            <v>ra.032</v>
          </cell>
          <cell r="C443" t="str">
            <v>TE NORMAL PEAD AGUA 63MM</v>
          </cell>
          <cell r="D443" t="str">
            <v>u</v>
          </cell>
          <cell r="E443">
            <v>498.53395384721381</v>
          </cell>
        </row>
        <row r="444">
          <cell r="B444" t="str">
            <v>ra.034</v>
          </cell>
          <cell r="C444" t="str">
            <v>VÁLVULA ESCLUSA DOBLE BRIDA H°D° 63MM</v>
          </cell>
          <cell r="D444" t="str">
            <v>u</v>
          </cell>
          <cell r="E444">
            <v>6106.2149789713267</v>
          </cell>
        </row>
        <row r="445">
          <cell r="B445" t="str">
            <v>ra.036</v>
          </cell>
          <cell r="C445" t="str">
            <v>ABRAZADERA DIÁMETRO 63MM CON RACORD DE 1/2"</v>
          </cell>
          <cell r="D445" t="str">
            <v>u</v>
          </cell>
          <cell r="E445">
            <v>355.14395708191347</v>
          </cell>
        </row>
        <row r="446">
          <cell r="B446" t="str">
            <v>ra.037</v>
          </cell>
          <cell r="C446" t="str">
            <v>ABRAZADERA DIÁM. 63MM CON RACORD DE 3/4"</v>
          </cell>
          <cell r="D446" t="str">
            <v>u</v>
          </cell>
          <cell r="E446">
            <v>338.33411395814983</v>
          </cell>
        </row>
        <row r="447">
          <cell r="B447" t="str">
            <v>ra.050</v>
          </cell>
          <cell r="C447" t="str">
            <v>TUBO PVC DIAM. 90MM CLASE 6</v>
          </cell>
          <cell r="D447" t="str">
            <v>m</v>
          </cell>
          <cell r="E447">
            <v>57.830648107814085</v>
          </cell>
        </row>
        <row r="448">
          <cell r="B448" t="str">
            <v>ra.051</v>
          </cell>
          <cell r="C448" t="str">
            <v>TUBO PVC DIAM. 110MM CLASE 6</v>
          </cell>
          <cell r="D448" t="str">
            <v>m</v>
          </cell>
          <cell r="E448">
            <v>81.154480709759753</v>
          </cell>
        </row>
        <row r="449">
          <cell r="B449" t="str">
            <v>ra.052</v>
          </cell>
          <cell r="C449" t="str">
            <v>TUBO PVC DIAM. 90MM CLASE 10</v>
          </cell>
          <cell r="D449" t="str">
            <v>m</v>
          </cell>
          <cell r="E449">
            <v>77.060188632822033</v>
          </cell>
        </row>
        <row r="450">
          <cell r="B450" t="str">
            <v>ra.053</v>
          </cell>
          <cell r="C450" t="str">
            <v>TUBO PVC DIAM. 110MM CLASE 10</v>
          </cell>
          <cell r="D450" t="str">
            <v>m</v>
          </cell>
          <cell r="E450">
            <v>110.85169079160379</v>
          </cell>
        </row>
        <row r="451">
          <cell r="B451" t="str">
            <v>ra.100</v>
          </cell>
          <cell r="C451" t="str">
            <v>TUBO PERFILADO HIDROPIPE DIÁM. 400</v>
          </cell>
          <cell r="D451" t="str">
            <v>m</v>
          </cell>
          <cell r="E451">
            <v>678.82958969594142</v>
          </cell>
        </row>
        <row r="452">
          <cell r="B452" t="str">
            <v>ra.101</v>
          </cell>
          <cell r="C452" t="str">
            <v>TUBO PERFILADO HIDROPIPE DIÁM. 520</v>
          </cell>
          <cell r="D452" t="str">
            <v>m</v>
          </cell>
          <cell r="E452">
            <v>741.05354071282306</v>
          </cell>
        </row>
        <row r="453">
          <cell r="B453" t="str">
            <v>ra.102</v>
          </cell>
          <cell r="C453" t="str">
            <v>TUBO PERFILADO HIDROPIPE DIÁM. 700</v>
          </cell>
          <cell r="D453" t="str">
            <v>m</v>
          </cell>
          <cell r="E453">
            <v>1242.4149677895823</v>
          </cell>
        </row>
        <row r="454">
          <cell r="B454" t="str">
            <v>ra.103</v>
          </cell>
          <cell r="C454" t="str">
            <v>TUBO PERFILADO HIDROPIPE DIÁM. 870</v>
          </cell>
          <cell r="D454" t="str">
            <v>m</v>
          </cell>
          <cell r="E454">
            <v>1511.5195936252503</v>
          </cell>
        </row>
        <row r="455">
          <cell r="B455" t="str">
            <v>ra.104</v>
          </cell>
          <cell r="C455" t="str">
            <v>TUBO PERFILADO HIDROPIPE DIÁM. 1100</v>
          </cell>
          <cell r="D455" t="str">
            <v>m</v>
          </cell>
          <cell r="E455">
            <v>1873.6007395812376</v>
          </cell>
        </row>
        <row r="456">
          <cell r="B456" t="str">
            <v>ra.105</v>
          </cell>
          <cell r="C456" t="str">
            <v>TUBO PERFILADO HIDROPIPE DIÁM. 1250</v>
          </cell>
          <cell r="D456" t="str">
            <v>m</v>
          </cell>
          <cell r="E456">
            <v>3058.8986047310818</v>
          </cell>
        </row>
        <row r="457">
          <cell r="B457" t="str">
            <v>rc.010</v>
          </cell>
          <cell r="C457" t="str">
            <v>MARCO Y TAPA H°D° 85/90KG. SIST. ABISAGRADO</v>
          </cell>
          <cell r="D457" t="str">
            <v>u</v>
          </cell>
          <cell r="E457">
            <v>2272.8380910269698</v>
          </cell>
        </row>
        <row r="458">
          <cell r="B458" t="str">
            <v>rc.020</v>
          </cell>
          <cell r="C458" t="str">
            <v>CAÑO PVC CLOACAL JE 160MM</v>
          </cell>
          <cell r="D458" t="str">
            <v>m</v>
          </cell>
          <cell r="E458">
            <v>240.92974672317274</v>
          </cell>
        </row>
        <row r="459">
          <cell r="B459" t="str">
            <v>re.005</v>
          </cell>
          <cell r="C459" t="str">
            <v>CRUCETA DE H°A° MN 157 (2,20 M) C/GANCHOS</v>
          </cell>
          <cell r="D459" t="str">
            <v>u</v>
          </cell>
          <cell r="E459">
            <v>10062.756419118405</v>
          </cell>
        </row>
        <row r="460">
          <cell r="B460" t="str">
            <v>re.010</v>
          </cell>
          <cell r="C460" t="str">
            <v>CRUCETA DE Hº Aº SEPARADORA</v>
          </cell>
          <cell r="D460" t="str">
            <v>u</v>
          </cell>
          <cell r="E460">
            <v>10440.240736608201</v>
          </cell>
        </row>
        <row r="461">
          <cell r="B461" t="str">
            <v>re.015</v>
          </cell>
          <cell r="C461" t="str">
            <v>COLUMNA DE Hº Aº Vº DE 10,50/1000/3</v>
          </cell>
          <cell r="D461" t="str">
            <v>u</v>
          </cell>
          <cell r="E461">
            <v>41408.531553554982</v>
          </cell>
        </row>
        <row r="462">
          <cell r="B462" t="str">
            <v>re.020</v>
          </cell>
          <cell r="C462" t="str">
            <v>COLUMNA DE HºAºVº DE 9,5/900/3</v>
          </cell>
          <cell r="D462" t="str">
            <v>u</v>
          </cell>
          <cell r="E462">
            <v>35609.1634796012</v>
          </cell>
        </row>
        <row r="463">
          <cell r="B463" t="str">
            <v>re.025</v>
          </cell>
          <cell r="C463" t="str">
            <v>POSTE DE EUCALIPTUS CREOSOTADO 11 M</v>
          </cell>
          <cell r="D463" t="str">
            <v>u</v>
          </cell>
          <cell r="E463">
            <v>937.83103659644053</v>
          </cell>
        </row>
        <row r="464">
          <cell r="B464" t="str">
            <v>re.026</v>
          </cell>
          <cell r="C464" t="str">
            <v>POSTE EUCALIPTUS P/REDES ELECT. DE BAJA TENSIÓN(7,5 M) S/NORMAS EDESA</v>
          </cell>
          <cell r="D464" t="str">
            <v>u</v>
          </cell>
          <cell r="E464">
            <v>593.62374978867297</v>
          </cell>
        </row>
        <row r="465">
          <cell r="B465" t="str">
            <v>re.030</v>
          </cell>
          <cell r="C465" t="str">
            <v xml:space="preserve">DESCARGADOR ÓXIDO DE ZINC CON DESLIGADOR </v>
          </cell>
          <cell r="D465" t="str">
            <v>u</v>
          </cell>
          <cell r="E465">
            <v>2800.9617930405711</v>
          </cell>
        </row>
        <row r="466">
          <cell r="B466" t="str">
            <v>re.035</v>
          </cell>
          <cell r="C466" t="str">
            <v>CABLE DE CU DESNUDO DE 50 MM² DE SECC.</v>
          </cell>
          <cell r="D466" t="str">
            <v>m</v>
          </cell>
          <cell r="E466">
            <v>247.49603073803237</v>
          </cell>
        </row>
        <row r="467">
          <cell r="B467" t="str">
            <v>re.040</v>
          </cell>
          <cell r="C467" t="str">
            <v>CONDUCTOR DESNUDO DE COBRE DE 16 MM²</v>
          </cell>
          <cell r="D467" t="str">
            <v>m</v>
          </cell>
          <cell r="E467">
            <v>75.085980515543611</v>
          </cell>
        </row>
        <row r="468">
          <cell r="B468" t="str">
            <v>re.043</v>
          </cell>
          <cell r="C468" t="str">
            <v>CABLE DE AL DESNUDO DE 50 MM² DE SECC.</v>
          </cell>
          <cell r="D468" t="str">
            <v>m</v>
          </cell>
          <cell r="E468">
            <v>30.449685474376466</v>
          </cell>
        </row>
        <row r="469">
          <cell r="B469" t="str">
            <v>re.045</v>
          </cell>
          <cell r="C469" t="str">
            <v>CONDUCTOR CU PREENSAMBLADO 3X95 + 1X50 M</v>
          </cell>
          <cell r="D469" t="str">
            <v>m</v>
          </cell>
          <cell r="E469">
            <v>234.91099612077161</v>
          </cell>
        </row>
        <row r="470">
          <cell r="B470" t="str">
            <v>re.050</v>
          </cell>
          <cell r="C470" t="str">
            <v>CONDUCTOR CU FORRADO 1 X 35 MM²</v>
          </cell>
          <cell r="D470" t="str">
            <v>m</v>
          </cell>
          <cell r="E470">
            <v>102.19274729030506</v>
          </cell>
        </row>
        <row r="471">
          <cell r="B471" t="str">
            <v>re.055</v>
          </cell>
          <cell r="C471" t="str">
            <v>CONDUCTOR PRERREUNIDO 4 X 10 MM²</v>
          </cell>
          <cell r="D471" t="str">
            <v>u</v>
          </cell>
          <cell r="E471">
            <v>141.31127828358439</v>
          </cell>
        </row>
        <row r="472">
          <cell r="B472" t="str">
            <v>re.060</v>
          </cell>
          <cell r="C472" t="str">
            <v>TRANSFORMADOR DE POTENCIA 13,2 KV, 315/0,4/0,231 KVA</v>
          </cell>
          <cell r="D472" t="str">
            <v>u</v>
          </cell>
          <cell r="E472">
            <v>216401.66362283452</v>
          </cell>
        </row>
        <row r="473">
          <cell r="B473" t="str">
            <v>re.065</v>
          </cell>
          <cell r="C473" t="str">
            <v>ARTEFACTO STRAND MB 70 CON SAP 250 W</v>
          </cell>
          <cell r="D473" t="str">
            <v>u</v>
          </cell>
          <cell r="E473">
            <v>5262.4397909376585</v>
          </cell>
        </row>
        <row r="474">
          <cell r="B474" t="str">
            <v>re.070</v>
          </cell>
          <cell r="C474" t="str">
            <v>AISLADOR ORGÁNICO 13,2/33KV</v>
          </cell>
          <cell r="D474" t="str">
            <v>u</v>
          </cell>
          <cell r="E474">
            <v>303.00284191805491</v>
          </cell>
        </row>
        <row r="475">
          <cell r="B475" t="str">
            <v>re.075</v>
          </cell>
          <cell r="C475" t="str">
            <v>SECCIONADOR FUSIBLE XS</v>
          </cell>
          <cell r="D475" t="str">
            <v>u</v>
          </cell>
          <cell r="E475">
            <v>2959.4672470674145</v>
          </cell>
        </row>
        <row r="476">
          <cell r="B476" t="str">
            <v>re.080</v>
          </cell>
          <cell r="C476" t="str">
            <v>JABALINA TIPO COOPERWELD 1,50X3/4"</v>
          </cell>
          <cell r="D476" t="str">
            <v>u</v>
          </cell>
          <cell r="E476">
            <v>470.51566596957639</v>
          </cell>
        </row>
        <row r="477">
          <cell r="B477" t="str">
            <v>re.085</v>
          </cell>
          <cell r="C477" t="str">
            <v>CAJA DE DISTRIB POLYESTER CONJ. SECC. APR C/FUSIBLES SETA</v>
          </cell>
          <cell r="D477" t="str">
            <v>u</v>
          </cell>
          <cell r="E477">
            <v>270.84987369446219</v>
          </cell>
        </row>
        <row r="478">
          <cell r="B478" t="str">
            <v>re.090</v>
          </cell>
          <cell r="C478" t="str">
            <v>CAJAS DE DERIVACIÓN TRIFÁSICA RBT</v>
          </cell>
          <cell r="D478" t="str">
            <v>u</v>
          </cell>
          <cell r="E478">
            <v>3494.3984068011232</v>
          </cell>
        </row>
        <row r="479">
          <cell r="B479" t="str">
            <v>re.095</v>
          </cell>
          <cell r="C479" t="str">
            <v>GABINETE ESTANCO PVC 600X600X300 C/CERRAD. AºPº</v>
          </cell>
          <cell r="D479" t="str">
            <v>u</v>
          </cell>
          <cell r="E479">
            <v>3275.1551581201002</v>
          </cell>
        </row>
        <row r="480">
          <cell r="B480" t="str">
            <v>re.100</v>
          </cell>
          <cell r="C480" t="str">
            <v>JUEGO DE RETENCIÓN COMPLETO</v>
          </cell>
          <cell r="D480" t="str">
            <v>u</v>
          </cell>
          <cell r="E480">
            <v>1453.5768950921165</v>
          </cell>
        </row>
        <row r="481">
          <cell r="B481" t="str">
            <v>re.105</v>
          </cell>
          <cell r="C481" t="str">
            <v>JUEGO DE SUSPENSIÓN COMPLETO</v>
          </cell>
          <cell r="D481" t="str">
            <v>u</v>
          </cell>
          <cell r="E481">
            <v>2571.9587319074435</v>
          </cell>
        </row>
        <row r="482">
          <cell r="B482" t="str">
            <v>re.110</v>
          </cell>
          <cell r="C482" t="str">
            <v>MORSETO DE RETENCIÓN - GRAMPA PEINE</v>
          </cell>
          <cell r="D482" t="str">
            <v>gl</v>
          </cell>
          <cell r="E482">
            <v>27.624324674854098</v>
          </cell>
        </row>
        <row r="483">
          <cell r="B483" t="str">
            <v>re.115</v>
          </cell>
          <cell r="C483" t="str">
            <v>MORZA DE RETENCIÓN PKR 10</v>
          </cell>
          <cell r="D483" t="str">
            <v>u</v>
          </cell>
          <cell r="E483">
            <v>261.46564136091376</v>
          </cell>
        </row>
        <row r="484">
          <cell r="B484" t="str">
            <v>rg.004</v>
          </cell>
          <cell r="C484" t="str">
            <v>CUPLA E/F GAS PE80 50MM</v>
          </cell>
          <cell r="D484" t="str">
            <v>u</v>
          </cell>
          <cell r="E484">
            <v>127.66181061222076</v>
          </cell>
        </row>
        <row r="485">
          <cell r="B485" t="str">
            <v>rg.006</v>
          </cell>
          <cell r="C485" t="str">
            <v>CUPLA E/F GAS PE80 63MM</v>
          </cell>
          <cell r="D485" t="str">
            <v>u</v>
          </cell>
          <cell r="E485">
            <v>131.38011577568352</v>
          </cell>
        </row>
        <row r="486">
          <cell r="B486" t="str">
            <v>rg.008</v>
          </cell>
          <cell r="C486" t="str">
            <v xml:space="preserve">TUBO PEAD GAS 25MM 4BAR </v>
          </cell>
          <cell r="D486" t="str">
            <v>m</v>
          </cell>
          <cell r="E486">
            <v>16.62109379817333</v>
          </cell>
        </row>
        <row r="487">
          <cell r="B487" t="str">
            <v>rg.018</v>
          </cell>
          <cell r="C487" t="str">
            <v xml:space="preserve">TUBO PEAD GAS 50MM 4BAR </v>
          </cell>
          <cell r="D487" t="str">
            <v>m</v>
          </cell>
          <cell r="E487">
            <v>68.878175924851377</v>
          </cell>
        </row>
        <row r="488">
          <cell r="B488" t="str">
            <v>rg.020</v>
          </cell>
          <cell r="C488" t="str">
            <v xml:space="preserve">TUBO PEAD GAS 63MM 4BAR </v>
          </cell>
          <cell r="D488" t="str">
            <v>m</v>
          </cell>
          <cell r="E488">
            <v>108.51324372489813</v>
          </cell>
        </row>
        <row r="489">
          <cell r="B489" t="str">
            <v>rg.026</v>
          </cell>
          <cell r="C489" t="str">
            <v>TE NORMAL GAS E/F PE80 63MM</v>
          </cell>
          <cell r="D489" t="str">
            <v>u</v>
          </cell>
          <cell r="E489">
            <v>403.42017442586518</v>
          </cell>
        </row>
        <row r="490">
          <cell r="B490" t="str">
            <v>rg.028</v>
          </cell>
          <cell r="C490" t="str">
            <v>TOMA SERVICIO GAS E/F 63X25MM</v>
          </cell>
          <cell r="D490" t="str">
            <v>u</v>
          </cell>
          <cell r="E490">
            <v>262.2322316913689</v>
          </cell>
        </row>
        <row r="491">
          <cell r="B491" t="str">
            <v>rg.030</v>
          </cell>
          <cell r="C491" t="str">
            <v>TOMA SERVICIO GAS E/F 50X25MM</v>
          </cell>
          <cell r="D491" t="str">
            <v>u</v>
          </cell>
          <cell r="E491">
            <v>259.37541665633819</v>
          </cell>
        </row>
        <row r="492">
          <cell r="B492" t="str">
            <v>rv.010</v>
          </cell>
          <cell r="C492" t="str">
            <v>ADOQUINES PARA PAVIMENTO 8 CM</v>
          </cell>
          <cell r="D492" t="str">
            <v>m2</v>
          </cell>
          <cell r="E492">
            <v>211.41102470735441</v>
          </cell>
        </row>
        <row r="493">
          <cell r="B493" t="str">
            <v>rv.016</v>
          </cell>
          <cell r="C493" t="str">
            <v>GAVION DE 4,00 X 1,00 X 1,00 MTS.</v>
          </cell>
          <cell r="D493" t="str">
            <v>u</v>
          </cell>
          <cell r="E493">
            <v>2407.2682099257004</v>
          </cell>
        </row>
        <row r="494">
          <cell r="B494" t="str">
            <v>rv.017</v>
          </cell>
          <cell r="C494" t="str">
            <v>GAVION DE 4,00 X 1,50 X 1,00 MTS.</v>
          </cell>
          <cell r="D494" t="str">
            <v>u</v>
          </cell>
          <cell r="E494">
            <v>3186.1655447787998</v>
          </cell>
        </row>
        <row r="495">
          <cell r="B495" t="str">
            <v>rv.018</v>
          </cell>
          <cell r="C495" t="str">
            <v>GAVION DE 4,00 X 2,00 X 1,00 MTS.</v>
          </cell>
          <cell r="D495" t="str">
            <v>u</v>
          </cell>
          <cell r="E495">
            <v>3847.7875945868568</v>
          </cell>
        </row>
        <row r="496">
          <cell r="B496" t="str">
            <v>rv.019</v>
          </cell>
          <cell r="C496" t="str">
            <v>COLCHONETAS DE 4,00 X 2,00 X 0,17 MTS.</v>
          </cell>
          <cell r="D496" t="str">
            <v>u</v>
          </cell>
          <cell r="E496">
            <v>1603.4257787127083</v>
          </cell>
        </row>
        <row r="497">
          <cell r="B497" t="str">
            <v>rv.020</v>
          </cell>
          <cell r="C497" t="str">
            <v>MALLA GEOTEXTIL 150 GRS./M2</v>
          </cell>
          <cell r="D497" t="str">
            <v>m2</v>
          </cell>
          <cell r="E497">
            <v>30.622144340612351</v>
          </cell>
        </row>
        <row r="498">
          <cell r="B498" t="str">
            <v>rv.021</v>
          </cell>
          <cell r="C498" t="str">
            <v>DEFENSA METÁLICA  E=3,2MM X7,62M</v>
          </cell>
          <cell r="D498" t="str">
            <v>u</v>
          </cell>
          <cell r="E498">
            <v>3766.9337079246043</v>
          </cell>
        </row>
        <row r="499">
          <cell r="B499" t="str">
            <v>rv.022</v>
          </cell>
          <cell r="C499" t="str">
            <v>POSTE METÁLICO ALTURA 1500 MM PERFIL 190X80X4,75 MM</v>
          </cell>
          <cell r="D499" t="str">
            <v>u</v>
          </cell>
          <cell r="E499">
            <v>845.81772034473329</v>
          </cell>
        </row>
        <row r="500">
          <cell r="B500" t="str">
            <v>rv.024</v>
          </cell>
          <cell r="C500" t="str">
            <v>ALAS TERMINALES</v>
          </cell>
          <cell r="D500" t="str">
            <v>u</v>
          </cell>
          <cell r="E500">
            <v>562.18587758762271</v>
          </cell>
        </row>
        <row r="501">
          <cell r="B501" t="str">
            <v>rv.025</v>
          </cell>
          <cell r="C501" t="str">
            <v>EMULSIÓN LENTA 1 (CRL – 1)</v>
          </cell>
          <cell r="D501" t="str">
            <v>tn</v>
          </cell>
          <cell r="E501">
            <v>18274.692969892836</v>
          </cell>
        </row>
        <row r="502">
          <cell r="B502" t="str">
            <v>rv.026</v>
          </cell>
          <cell r="C502" t="str">
            <v>EMULSIÓN RÁPIDA 1 (CRR – 1)</v>
          </cell>
          <cell r="D502" t="str">
            <v>tn</v>
          </cell>
          <cell r="E502">
            <v>14505.984661660001</v>
          </cell>
        </row>
        <row r="503">
          <cell r="B503" t="str">
            <v>rv.027</v>
          </cell>
          <cell r="C503" t="str">
            <v>FUEL-OIL</v>
          </cell>
          <cell r="D503" t="str">
            <v>tn</v>
          </cell>
          <cell r="E503">
            <v>11904.873581503525</v>
          </cell>
        </row>
        <row r="504">
          <cell r="B504" t="str">
            <v>rv.028</v>
          </cell>
          <cell r="C504" t="str">
            <v>C.A. (50-60)</v>
          </cell>
          <cell r="D504" t="str">
            <v>tn</v>
          </cell>
          <cell r="E504">
            <v>16855.428678170592</v>
          </cell>
        </row>
        <row r="505">
          <cell r="B505" t="str">
            <v>rv.029</v>
          </cell>
          <cell r="C505" t="str">
            <v>JUNTA DE DILATACIÓN</v>
          </cell>
          <cell r="D505" t="str">
            <v>m</v>
          </cell>
          <cell r="E505">
            <v>19890.333587780693</v>
          </cell>
        </row>
        <row r="506">
          <cell r="B506" t="str">
            <v>rv.030</v>
          </cell>
          <cell r="C506" t="str">
            <v>APOYO DE NEOPRENE</v>
          </cell>
          <cell r="D506" t="str">
            <v>cm3</v>
          </cell>
          <cell r="E506">
            <v>0.97593541096278358</v>
          </cell>
        </row>
        <row r="507">
          <cell r="B507" t="str">
            <v>rv.031</v>
          </cell>
          <cell r="C507" t="str">
            <v>MATERIAL TERMOSPLASTICO (SUBCONTRATO)</v>
          </cell>
          <cell r="D507" t="str">
            <v>m2</v>
          </cell>
          <cell r="E507">
            <v>186.17823687904757</v>
          </cell>
        </row>
        <row r="508">
          <cell r="B508" t="str">
            <v>rv.032</v>
          </cell>
          <cell r="C508" t="str">
            <v>DILUIDO MEDIO 1 (EM – 1) Y RÁPIDO 1 (ER – 1)</v>
          </cell>
          <cell r="D508" t="str">
            <v>tn</v>
          </cell>
          <cell r="E508">
            <v>23513.921619264136</v>
          </cell>
        </row>
        <row r="509">
          <cell r="B509" t="str">
            <v>rv.033</v>
          </cell>
          <cell r="C509" t="str">
            <v>PORTICO DE SEÑAL AÉREA DNV 130 K 16 M. LUZ</v>
          </cell>
          <cell r="D509" t="str">
            <v>u</v>
          </cell>
          <cell r="E509">
            <v>170443.79198511032</v>
          </cell>
        </row>
        <row r="510">
          <cell r="B510" t="str">
            <v>rv.034</v>
          </cell>
          <cell r="C510" t="str">
            <v xml:space="preserve">COLUMNA DE BRAZO TIPO DNV 130 K </v>
          </cell>
          <cell r="D510" t="str">
            <v>u</v>
          </cell>
          <cell r="E510">
            <v>59136.356407021478</v>
          </cell>
        </row>
        <row r="511">
          <cell r="B511" t="str">
            <v>rv.035</v>
          </cell>
          <cell r="C511" t="str">
            <v>CARTELES REFLECTIVOS 2,10X1,20M</v>
          </cell>
          <cell r="D511" t="str">
            <v>m2</v>
          </cell>
          <cell r="E511">
            <v>6458.2274870612646</v>
          </cell>
        </row>
        <row r="512">
          <cell r="B512" t="str">
            <v>rv.037</v>
          </cell>
          <cell r="C512" t="str">
            <v>AGREGADO ZARAND. PÉTREO FINO VIAL</v>
          </cell>
          <cell r="D512" t="str">
            <v>m3</v>
          </cell>
          <cell r="E512">
            <v>537.7627264117159</v>
          </cell>
        </row>
        <row r="513">
          <cell r="B513" t="str">
            <v>rv.038</v>
          </cell>
          <cell r="C513" t="str">
            <v>AGREGADO ZARAND. PÉTREO TRITURADO  VIAL</v>
          </cell>
          <cell r="D513" t="str">
            <v>m3</v>
          </cell>
          <cell r="E513">
            <v>621.19603001258417</v>
          </cell>
        </row>
        <row r="514">
          <cell r="B514" t="str">
            <v>rv.039</v>
          </cell>
          <cell r="C514" t="str">
            <v xml:space="preserve">MATERIAL TERMOSPLASTICO </v>
          </cell>
          <cell r="D514" t="str">
            <v>kg</v>
          </cell>
          <cell r="E514">
            <v>45.966326109304369</v>
          </cell>
        </row>
        <row r="515">
          <cell r="B515" t="str">
            <v>rv.040</v>
          </cell>
          <cell r="C515" t="str">
            <v>ADOQUIN 10X10 ESF.4/7 COLOR GRIS O MIXTO (110KG POR M2)</v>
          </cell>
          <cell r="D515" t="str">
            <v>m2</v>
          </cell>
          <cell r="E515">
            <v>257.49444790217075</v>
          </cell>
        </row>
        <row r="516">
          <cell r="B516" t="str">
            <v>sa.001</v>
          </cell>
          <cell r="C516" t="str">
            <v>RAMAL Y PVC 0.110X0.110</v>
          </cell>
          <cell r="D516" t="str">
            <v>u</v>
          </cell>
          <cell r="E516">
            <v>159.62476112568939</v>
          </cell>
        </row>
        <row r="517">
          <cell r="B517" t="str">
            <v>sa.002</v>
          </cell>
          <cell r="C517" t="str">
            <v>CURVA PVC 45° 110</v>
          </cell>
          <cell r="D517" t="str">
            <v>u</v>
          </cell>
          <cell r="E517">
            <v>120.02093929947478</v>
          </cell>
        </row>
        <row r="518">
          <cell r="B518" t="str">
            <v>sa.003</v>
          </cell>
          <cell r="C518" t="str">
            <v>SOPAPA PVC DIAMETRO 50 MM RECTA CROMADA</v>
          </cell>
          <cell r="D518" t="str">
            <v>u</v>
          </cell>
          <cell r="E518">
            <v>60.292885064741256</v>
          </cell>
        </row>
        <row r="519">
          <cell r="B519" t="str">
            <v>sa.004</v>
          </cell>
          <cell r="C519" t="str">
            <v>SOPAPA PVC DIAMETRO 40 MM P/DUCHA</v>
          </cell>
          <cell r="D519" t="str">
            <v>u</v>
          </cell>
          <cell r="E519">
            <v>66.842793273337662</v>
          </cell>
        </row>
        <row r="520">
          <cell r="B520" t="str">
            <v>sa.005</v>
          </cell>
          <cell r="C520" t="str">
            <v>CURVA PVC 90° 110 MM</v>
          </cell>
          <cell r="D520" t="str">
            <v>u</v>
          </cell>
          <cell r="E520">
            <v>99.633378230873234</v>
          </cell>
        </row>
        <row r="521">
          <cell r="B521" t="str">
            <v>sa.006</v>
          </cell>
          <cell r="C521" t="str">
            <v>RAMAL T PVC 110X110</v>
          </cell>
          <cell r="D521" t="str">
            <v>u</v>
          </cell>
          <cell r="E521">
            <v>117.77095868311514</v>
          </cell>
        </row>
        <row r="522">
          <cell r="B522" t="str">
            <v>sa.007</v>
          </cell>
          <cell r="C522" t="str">
            <v>CURVA PVC 45° DIAM. 50 MM</v>
          </cell>
          <cell r="D522" t="str">
            <v>u</v>
          </cell>
          <cell r="E522">
            <v>32.698273697342763</v>
          </cell>
        </row>
        <row r="523">
          <cell r="B523" t="str">
            <v>sa.008</v>
          </cell>
          <cell r="C523" t="str">
            <v>CODO PVC A 90° DIAM. 50 MM</v>
          </cell>
          <cell r="D523" t="str">
            <v>u</v>
          </cell>
          <cell r="E523">
            <v>30.81201551821589</v>
          </cell>
        </row>
        <row r="524">
          <cell r="B524" t="str">
            <v>sa.009</v>
          </cell>
          <cell r="C524" t="str">
            <v>CODO PVC A 90° DIAM. 40 MM</v>
          </cell>
          <cell r="D524" t="str">
            <v>u</v>
          </cell>
          <cell r="E524">
            <v>20.603440497820745</v>
          </cell>
        </row>
        <row r="525">
          <cell r="B525" t="str">
            <v>sa.010</v>
          </cell>
          <cell r="C525" t="str">
            <v>CODO PVC A 45° DIAM. 40 MM</v>
          </cell>
          <cell r="D525" t="str">
            <v>u</v>
          </cell>
          <cell r="E525">
            <v>23.288550931168913</v>
          </cell>
        </row>
        <row r="526">
          <cell r="B526" t="str">
            <v>sa.011</v>
          </cell>
          <cell r="C526" t="str">
            <v>CODO PVC A 90° 2.2 DIAM. 100 MM</v>
          </cell>
          <cell r="D526" t="str">
            <v>u</v>
          </cell>
          <cell r="E526">
            <v>33.485712712551816</v>
          </cell>
        </row>
        <row r="527">
          <cell r="B527" t="str">
            <v>sa.012</v>
          </cell>
          <cell r="C527" t="str">
            <v>SOMBRERETE PVC DIAM. 100 MM</v>
          </cell>
          <cell r="D527" t="str">
            <v>u</v>
          </cell>
          <cell r="E527">
            <v>48.870518601345772</v>
          </cell>
        </row>
        <row r="528">
          <cell r="B528" t="str">
            <v>sa.014</v>
          </cell>
          <cell r="C528" t="str">
            <v>BOCA ACCESO PVC P/COCINA</v>
          </cell>
          <cell r="D528" t="str">
            <v>u</v>
          </cell>
          <cell r="E528">
            <v>93.154818911656321</v>
          </cell>
        </row>
        <row r="529">
          <cell r="B529" t="str">
            <v>sa.015</v>
          </cell>
          <cell r="C529" t="str">
            <v>BACHA SIMPLE ACERO INOX. 52 X 32X18</v>
          </cell>
          <cell r="D529" t="str">
            <v>u</v>
          </cell>
          <cell r="E529">
            <v>1078.0303969300746</v>
          </cell>
        </row>
        <row r="530">
          <cell r="B530" t="str">
            <v>sa.016</v>
          </cell>
          <cell r="C530" t="str">
            <v>DEPOSITO P/MINGITORIO PVC 12 LTS</v>
          </cell>
          <cell r="D530" t="str">
            <v>u</v>
          </cell>
          <cell r="E530">
            <v>383.83350510098569</v>
          </cell>
        </row>
        <row r="531">
          <cell r="B531" t="str">
            <v>sa.017</v>
          </cell>
          <cell r="C531" t="str">
            <v>MINGITORIO LOSA BLANCO</v>
          </cell>
          <cell r="D531" t="str">
            <v>u</v>
          </cell>
          <cell r="E531">
            <v>920.93771501746494</v>
          </cell>
        </row>
        <row r="532">
          <cell r="B532" t="str">
            <v>sa.018</v>
          </cell>
          <cell r="C532" t="str">
            <v xml:space="preserve">BIDET LOSA </v>
          </cell>
          <cell r="D532" t="str">
            <v>u</v>
          </cell>
          <cell r="E532">
            <v>1130.1036045870935</v>
          </cell>
        </row>
        <row r="533">
          <cell r="B533" t="str">
            <v>sa.019</v>
          </cell>
          <cell r="C533" t="str">
            <v>LAVATORIO 3 AGUJEROS MEDIANO DE COLGAR</v>
          </cell>
          <cell r="D533" t="str">
            <v>u</v>
          </cell>
          <cell r="E533">
            <v>921.36564192033632</v>
          </cell>
        </row>
        <row r="534">
          <cell r="B534" t="str">
            <v>sa.020</v>
          </cell>
          <cell r="C534" t="str">
            <v>INODORO SIFÓNICO LOSA</v>
          </cell>
          <cell r="D534" t="str">
            <v>u</v>
          </cell>
          <cell r="E534">
            <v>1397.4392182684778</v>
          </cell>
        </row>
        <row r="535">
          <cell r="B535" t="str">
            <v>sa.021</v>
          </cell>
          <cell r="C535" t="str">
            <v>MOCHILA LOSA C/ CODO</v>
          </cell>
          <cell r="D535" t="str">
            <v>u</v>
          </cell>
          <cell r="E535">
            <v>1370.108523784929</v>
          </cell>
        </row>
        <row r="536">
          <cell r="B536" t="str">
            <v>sa.022</v>
          </cell>
          <cell r="C536" t="str">
            <v>ASIENTO P/INODORO PVC</v>
          </cell>
          <cell r="D536" t="str">
            <v>u</v>
          </cell>
          <cell r="E536">
            <v>134.38436559166311</v>
          </cell>
        </row>
        <row r="537">
          <cell r="B537" t="str">
            <v>sa.025</v>
          </cell>
          <cell r="C537" t="str">
            <v>PORTARROLLO LOSA EMBUTIR BLANCO</v>
          </cell>
          <cell r="D537" t="str">
            <v>u</v>
          </cell>
          <cell r="E537">
            <v>142.85278507053988</v>
          </cell>
        </row>
        <row r="538">
          <cell r="B538" t="str">
            <v>sa.027</v>
          </cell>
          <cell r="C538" t="str">
            <v>JABONERA 15X15 EMBUTIR BLANCA</v>
          </cell>
          <cell r="D538" t="str">
            <v>u</v>
          </cell>
          <cell r="E538">
            <v>132.77856523478394</v>
          </cell>
        </row>
        <row r="539">
          <cell r="B539" t="str">
            <v>sa.029</v>
          </cell>
          <cell r="C539" t="str">
            <v>TOALLERO INTEGRAL EMBUTIR</v>
          </cell>
          <cell r="D539" t="str">
            <v>u</v>
          </cell>
          <cell r="E539">
            <v>114.57848787901003</v>
          </cell>
        </row>
        <row r="540">
          <cell r="B540" t="str">
            <v>sa.030</v>
          </cell>
          <cell r="C540" t="str">
            <v>PERCHERO SIMPLE EMBUTIR</v>
          </cell>
          <cell r="D540" t="str">
            <v>u</v>
          </cell>
          <cell r="E540">
            <v>42.780342508524768</v>
          </cell>
        </row>
        <row r="541">
          <cell r="B541" t="str">
            <v>sa.031</v>
          </cell>
          <cell r="C541" t="str">
            <v>REDUCCION PVC 3.2 63 X 50 MM</v>
          </cell>
          <cell r="D541" t="str">
            <v>u</v>
          </cell>
          <cell r="E541">
            <v>21.824106548764618</v>
          </cell>
        </row>
        <row r="542">
          <cell r="B542" t="str">
            <v>sa.059</v>
          </cell>
          <cell r="C542" t="str">
            <v>ADHESIVO P/CAÑERIA DE PVC</v>
          </cell>
          <cell r="D542" t="str">
            <v>l</v>
          </cell>
          <cell r="E542">
            <v>248.07565192118275</v>
          </cell>
        </row>
        <row r="543">
          <cell r="B543" t="str">
            <v>sa.060</v>
          </cell>
          <cell r="C543" t="str">
            <v>CAÑO POLIETILENO K10 13 MM</v>
          </cell>
          <cell r="D543" t="str">
            <v>m</v>
          </cell>
          <cell r="E543">
            <v>10.819487090926085</v>
          </cell>
        </row>
        <row r="544">
          <cell r="B544" t="str">
            <v>sa.061</v>
          </cell>
          <cell r="C544" t="str">
            <v>CAÑO POLIETILENO K10 19 MM</v>
          </cell>
          <cell r="D544" t="str">
            <v>m</v>
          </cell>
          <cell r="E544">
            <v>23.740976648348308</v>
          </cell>
        </row>
        <row r="545">
          <cell r="B545" t="str">
            <v>sa.070</v>
          </cell>
          <cell r="C545" t="str">
            <v>CAÑO H-3 TRICAPA 13 MM</v>
          </cell>
          <cell r="D545" t="str">
            <v>m</v>
          </cell>
          <cell r="E545">
            <v>27.025278472462805</v>
          </cell>
        </row>
        <row r="546">
          <cell r="B546" t="str">
            <v>sa.071</v>
          </cell>
          <cell r="C546" t="str">
            <v>CAÑO H-3 TRICAPA 19 MM</v>
          </cell>
          <cell r="D546" t="str">
            <v>m</v>
          </cell>
          <cell r="E546">
            <v>32.064000113801292</v>
          </cell>
        </row>
        <row r="547">
          <cell r="B547" t="str">
            <v>sa.086</v>
          </cell>
          <cell r="C547" t="str">
            <v>CAÑO PVC 2.2 P/VENTIL. DIAM. 100MM X 3M</v>
          </cell>
          <cell r="D547" t="str">
            <v>m</v>
          </cell>
          <cell r="E547">
            <v>97.266852705030075</v>
          </cell>
        </row>
        <row r="548">
          <cell r="B548" t="str">
            <v>sa.087</v>
          </cell>
          <cell r="C548" t="str">
            <v>CAÑO PVC 3.2 P/DESAGUE CLOACAL 0.040 X 4 M.</v>
          </cell>
          <cell r="D548" t="str">
            <v>m</v>
          </cell>
          <cell r="E548">
            <v>127.41335341361291</v>
          </cell>
        </row>
        <row r="549">
          <cell r="B549" t="str">
            <v>sa.088</v>
          </cell>
          <cell r="C549" t="str">
            <v>CAÑO PVC 3.2 P/DESAGUE CLOACAL 0.050 X 4 M.</v>
          </cell>
          <cell r="D549" t="str">
            <v>m</v>
          </cell>
          <cell r="E549">
            <v>155.83024740707887</v>
          </cell>
        </row>
        <row r="550">
          <cell r="B550" t="str">
            <v>sa.089</v>
          </cell>
          <cell r="C550" t="str">
            <v>CAÑO PVC 3.2 P/DESAGUE CLOACAL 0.060 X 4 M.</v>
          </cell>
          <cell r="D550" t="str">
            <v>m</v>
          </cell>
          <cell r="E550">
            <v>158.10329304306933</v>
          </cell>
        </row>
        <row r="551">
          <cell r="B551" t="str">
            <v>sa.090</v>
          </cell>
          <cell r="C551" t="str">
            <v>CAÑO PVC 3.2 P/DESAGUE CLOACAL 0.110 X 4 M.</v>
          </cell>
          <cell r="D551" t="str">
            <v>m</v>
          </cell>
          <cell r="E551">
            <v>236.33482915199144</v>
          </cell>
        </row>
        <row r="552">
          <cell r="B552" t="str">
            <v>sa.107</v>
          </cell>
          <cell r="C552" t="str">
            <v>CODO IPS 13 MM</v>
          </cell>
          <cell r="D552" t="str">
            <v>u</v>
          </cell>
          <cell r="E552">
            <v>3.8829640339733875</v>
          </cell>
        </row>
        <row r="553">
          <cell r="B553" t="str">
            <v>sa.108</v>
          </cell>
          <cell r="C553" t="str">
            <v>CODO IPS 19 MM</v>
          </cell>
          <cell r="D553" t="str">
            <v>u</v>
          </cell>
          <cell r="E553">
            <v>7.0288836330637015</v>
          </cell>
        </row>
        <row r="554">
          <cell r="B554" t="str">
            <v>sa.109</v>
          </cell>
          <cell r="C554" t="str">
            <v>CODO IPS 25 MM</v>
          </cell>
          <cell r="D554" t="str">
            <v>u</v>
          </cell>
          <cell r="E554">
            <v>12.097792197679514</v>
          </cell>
        </row>
        <row r="555">
          <cell r="B555" t="str">
            <v>sa.111</v>
          </cell>
          <cell r="C555" t="str">
            <v>CODO H°G° 19 MM</v>
          </cell>
          <cell r="D555" t="str">
            <v>u</v>
          </cell>
          <cell r="E555">
            <v>21.878321585411719</v>
          </cell>
        </row>
        <row r="556">
          <cell r="B556" t="str">
            <v>sa.112</v>
          </cell>
          <cell r="C556" t="str">
            <v>RAMAL Y PVC CLOACAL D=160X110MM</v>
          </cell>
          <cell r="D556" t="str">
            <v>u</v>
          </cell>
          <cell r="E556">
            <v>574.45331262438697</v>
          </cell>
        </row>
        <row r="557">
          <cell r="B557" t="str">
            <v>sa.139</v>
          </cell>
          <cell r="C557" t="str">
            <v>GRAMPA SUJECCION LAVATORIO</v>
          </cell>
          <cell r="D557" t="str">
            <v>u</v>
          </cell>
          <cell r="E557">
            <v>10.692167014397119</v>
          </cell>
        </row>
        <row r="558">
          <cell r="B558" t="str">
            <v>sa.140</v>
          </cell>
          <cell r="C558" t="str">
            <v>TORNILLO BRONCE P/INODORO</v>
          </cell>
          <cell r="D558" t="str">
            <v>u</v>
          </cell>
          <cell r="E558">
            <v>87.32428855108931</v>
          </cell>
        </row>
        <row r="559">
          <cell r="B559" t="str">
            <v>sa.145</v>
          </cell>
          <cell r="C559" t="str">
            <v>TAPA CIEGA BOCA ACCESO COCINA BCE.</v>
          </cell>
          <cell r="D559" t="str">
            <v>u</v>
          </cell>
          <cell r="E559">
            <v>88.666463090714728</v>
          </cell>
        </row>
        <row r="560">
          <cell r="B560" t="str">
            <v>sa.150</v>
          </cell>
          <cell r="C560" t="str">
            <v>REJILLA BRONCE 15X15 C/MARCO</v>
          </cell>
          <cell r="D560" t="str">
            <v>u</v>
          </cell>
          <cell r="E560">
            <v>254.7874853073865</v>
          </cell>
        </row>
        <row r="561">
          <cell r="B561" t="str">
            <v>sa.169</v>
          </cell>
          <cell r="C561" t="str">
            <v>PILETA DE PATIO PVC 5 ENTRADAS</v>
          </cell>
          <cell r="D561" t="str">
            <v>u</v>
          </cell>
          <cell r="E561">
            <v>126.04824684714062</v>
          </cell>
        </row>
        <row r="562">
          <cell r="B562" t="str">
            <v>sa.194</v>
          </cell>
          <cell r="C562" t="str">
            <v xml:space="preserve">TAPON MACHO IPS 1/2"            </v>
          </cell>
          <cell r="D562" t="str">
            <v>u</v>
          </cell>
          <cell r="E562">
            <v>3.2955592773821039</v>
          </cell>
        </row>
        <row r="563">
          <cell r="B563" t="str">
            <v>sa.195</v>
          </cell>
          <cell r="C563" t="str">
            <v xml:space="preserve">TAPON MACHO IPS 3/4 "  </v>
          </cell>
          <cell r="D563" t="str">
            <v>u</v>
          </cell>
          <cell r="E563">
            <v>3.8885641595106377</v>
          </cell>
        </row>
        <row r="564">
          <cell r="B564" t="str">
            <v>sa.200</v>
          </cell>
          <cell r="C564" t="str">
            <v>TEE IPS 19 MM</v>
          </cell>
          <cell r="D564" t="str">
            <v>u</v>
          </cell>
          <cell r="E564">
            <v>14.991842609533819</v>
          </cell>
        </row>
        <row r="565">
          <cell r="B565" t="str">
            <v>sa.201</v>
          </cell>
          <cell r="C565" t="str">
            <v>TEE IPS 13 MM</v>
          </cell>
          <cell r="D565" t="str">
            <v>u</v>
          </cell>
          <cell r="E565">
            <v>10.079802070510832</v>
          </cell>
        </row>
        <row r="566">
          <cell r="B566" t="str">
            <v>sa.202</v>
          </cell>
          <cell r="C566" t="str">
            <v>TEE IPS 25 MM</v>
          </cell>
          <cell r="D566" t="str">
            <v>u</v>
          </cell>
          <cell r="E566">
            <v>30.349223112786731</v>
          </cell>
        </row>
        <row r="567">
          <cell r="B567" t="str">
            <v>sa.205</v>
          </cell>
          <cell r="C567" t="str">
            <v>KIT MEDIDOR AGUA APROB. ASSA</v>
          </cell>
          <cell r="D567" t="str">
            <v>u</v>
          </cell>
          <cell r="E567">
            <v>781.48753440057658</v>
          </cell>
        </row>
        <row r="568">
          <cell r="B568" t="str">
            <v>sa.210</v>
          </cell>
          <cell r="C568" t="str">
            <v>GABINETE P/MEDIDOR AGUA APROBADO ASSA</v>
          </cell>
          <cell r="D568" t="str">
            <v>u</v>
          </cell>
          <cell r="E568">
            <v>421.43432181463652</v>
          </cell>
        </row>
        <row r="569">
          <cell r="B569" t="str">
            <v>sa.220</v>
          </cell>
          <cell r="C569" t="str">
            <v>CAÑO H-3 TRICAPA 25 MM</v>
          </cell>
          <cell r="D569" t="str">
            <v>m</v>
          </cell>
          <cell r="E569">
            <v>62.570496874178993</v>
          </cell>
        </row>
        <row r="570">
          <cell r="B570" t="str">
            <v>sa.221</v>
          </cell>
          <cell r="C570" t="str">
            <v>SELLADOR P/ROSCA X 125 CM3</v>
          </cell>
          <cell r="D570" t="str">
            <v>u</v>
          </cell>
          <cell r="E570">
            <v>73.637922064768802</v>
          </cell>
        </row>
        <row r="571">
          <cell r="B571" t="str">
            <v>sa.223</v>
          </cell>
          <cell r="C571" t="str">
            <v>MEDIDOR DE AGUA</v>
          </cell>
          <cell r="D571" t="str">
            <v>u</v>
          </cell>
          <cell r="E571">
            <v>1331.025441049914</v>
          </cell>
        </row>
        <row r="572">
          <cell r="B572" t="str">
            <v>sa.235</v>
          </cell>
          <cell r="C572" t="str">
            <v>CHICOTE FLEXIBLE PVC 35 CM</v>
          </cell>
          <cell r="D572" t="str">
            <v>u</v>
          </cell>
          <cell r="E572">
            <v>26.756634594532457</v>
          </cell>
        </row>
        <row r="573">
          <cell r="B573" t="str">
            <v>sa.236</v>
          </cell>
          <cell r="C573" t="str">
            <v>JUEGO LAVATORIO C/PICO MEZCLADOR CR.Y</v>
          </cell>
          <cell r="D573" t="str">
            <v>u</v>
          </cell>
          <cell r="E573">
            <v>1730.5713901398203</v>
          </cell>
        </row>
        <row r="574">
          <cell r="B574" t="str">
            <v>sa.237</v>
          </cell>
          <cell r="C574" t="str">
            <v>JUEGO BIDET CR. Y</v>
          </cell>
          <cell r="D574" t="str">
            <v>u</v>
          </cell>
          <cell r="E574">
            <v>1699.6618891385071</v>
          </cell>
        </row>
        <row r="575">
          <cell r="B575" t="str">
            <v>sa.238</v>
          </cell>
          <cell r="C575" t="str">
            <v>JUEGO COCINA PICO MOVIL EMBUTIR/MESADA CRY</v>
          </cell>
          <cell r="D575" t="str">
            <v>u</v>
          </cell>
          <cell r="E575">
            <v>1430.526630900622</v>
          </cell>
        </row>
        <row r="576">
          <cell r="B576" t="str">
            <v>sa.239</v>
          </cell>
          <cell r="C576" t="str">
            <v>JUEGO LLAVE Y FLOR P/DUCHA CROMADA</v>
          </cell>
          <cell r="D576" t="str">
            <v>u</v>
          </cell>
          <cell r="E576">
            <v>2713.3582040521865</v>
          </cell>
        </row>
        <row r="577">
          <cell r="B577" t="str">
            <v>sa.243</v>
          </cell>
          <cell r="C577" t="str">
            <v>LLAVE DE PASO DE BRONCE 0.013</v>
          </cell>
          <cell r="D577" t="str">
            <v>u</v>
          </cell>
          <cell r="E577">
            <v>171.43565198925199</v>
          </cell>
        </row>
        <row r="578">
          <cell r="B578" t="str">
            <v>sa.244</v>
          </cell>
          <cell r="C578" t="str">
            <v>LLAVE DE PASO DE BRONCE 0.019</v>
          </cell>
          <cell r="D578" t="str">
            <v>u</v>
          </cell>
          <cell r="E578">
            <v>184.77316198327475</v>
          </cell>
        </row>
        <row r="579">
          <cell r="B579" t="str">
            <v>sa.247</v>
          </cell>
          <cell r="C579" t="str">
            <v>LLAVE ESCLUSA BRONCE 0.019</v>
          </cell>
          <cell r="D579" t="str">
            <v>u</v>
          </cell>
          <cell r="E579">
            <v>172.10209472383886</v>
          </cell>
        </row>
        <row r="580">
          <cell r="B580" t="str">
            <v>sa.248</v>
          </cell>
          <cell r="C580" t="str">
            <v>LLAVE MAESTRA BRONCE 1/2"</v>
          </cell>
          <cell r="D580" t="str">
            <v>u</v>
          </cell>
          <cell r="E580">
            <v>247.99522699241103</v>
          </cell>
        </row>
        <row r="581">
          <cell r="B581" t="str">
            <v>sa.249</v>
          </cell>
          <cell r="C581" t="str">
            <v>LLAVE MAESTRA BRONCE 3/4"</v>
          </cell>
          <cell r="D581" t="str">
            <v>u</v>
          </cell>
          <cell r="E581">
            <v>265.21171191410536</v>
          </cell>
        </row>
        <row r="582">
          <cell r="B582" t="str">
            <v>sa.265</v>
          </cell>
          <cell r="C582" t="str">
            <v>REJA HIERRO FUNDIDO 20X20 C/MARCO</v>
          </cell>
          <cell r="D582" t="str">
            <v>u</v>
          </cell>
          <cell r="E582">
            <v>96.40631595041053</v>
          </cell>
        </row>
        <row r="583">
          <cell r="B583" t="str">
            <v>sa.270</v>
          </cell>
          <cell r="C583" t="str">
            <v>CANILLA SERVICIO BCE  ½ "</v>
          </cell>
          <cell r="D583" t="str">
            <v>u</v>
          </cell>
          <cell r="E583">
            <v>157.13880408053529</v>
          </cell>
        </row>
        <row r="584">
          <cell r="B584" t="str">
            <v>sa.271</v>
          </cell>
          <cell r="C584" t="str">
            <v>CANILLA BRONCE RIEGO C/MANGA 3/4" REF.</v>
          </cell>
          <cell r="D584" t="str">
            <v>u</v>
          </cell>
          <cell r="E584">
            <v>318.64921862304851</v>
          </cell>
        </row>
        <row r="585">
          <cell r="B585" t="str">
            <v>sa.283</v>
          </cell>
          <cell r="C585" t="str">
            <v>CONEXIÓN P/TANQUE 3/4" COMPLETO</v>
          </cell>
          <cell r="D585" t="str">
            <v>u</v>
          </cell>
          <cell r="E585">
            <v>101.71981233131999</v>
          </cell>
        </row>
        <row r="586">
          <cell r="B586" t="str">
            <v>sa.284</v>
          </cell>
          <cell r="C586" t="str">
            <v>FLOTANTE COMPLETO P/TANQUE 1/2"</v>
          </cell>
          <cell r="D586" t="str">
            <v>u</v>
          </cell>
          <cell r="E586">
            <v>152.57744498288764</v>
          </cell>
        </row>
        <row r="587">
          <cell r="B587" t="str">
            <v>sa.285</v>
          </cell>
          <cell r="C587" t="str">
            <v>TANQUE DE RESERVA 600 LTS. PVC TRICAPA</v>
          </cell>
          <cell r="D587" t="str">
            <v>u</v>
          </cell>
          <cell r="E587">
            <v>2853.5597164380356</v>
          </cell>
        </row>
        <row r="588">
          <cell r="B588" t="str">
            <v>sa.287</v>
          </cell>
          <cell r="C588" t="str">
            <v>LLAVE DE LIMPIEZA BRONCE 3/4"</v>
          </cell>
          <cell r="D588" t="str">
            <v>u</v>
          </cell>
          <cell r="E588">
            <v>124.24141752213676</v>
          </cell>
        </row>
        <row r="589">
          <cell r="B589" t="str">
            <v>sa.288</v>
          </cell>
          <cell r="C589" t="str">
            <v>VENTILACION P/TANQUE PVC 1"</v>
          </cell>
          <cell r="D589" t="str">
            <v>u</v>
          </cell>
          <cell r="E589">
            <v>18.259724832140229</v>
          </cell>
        </row>
        <row r="590">
          <cell r="B590" t="str">
            <v>sa.291</v>
          </cell>
          <cell r="C590" t="str">
            <v>MESADA GRANITO RECONST. 4 CM. DE ESPESOR</v>
          </cell>
          <cell r="D590" t="str">
            <v>m2</v>
          </cell>
          <cell r="E590">
            <v>1581.5853895037137</v>
          </cell>
        </row>
        <row r="591">
          <cell r="B591" t="str">
            <v>sa.295</v>
          </cell>
          <cell r="C591" t="str">
            <v>MESADA GRANITO NATURAL NACIONAL  E=2CM.</v>
          </cell>
          <cell r="D591" t="str">
            <v>m2</v>
          </cell>
          <cell r="E591">
            <v>3360.0000000000005</v>
          </cell>
        </row>
        <row r="592">
          <cell r="B592" t="str">
            <v>sa.296</v>
          </cell>
          <cell r="C592" t="str">
            <v>MÁRMOLES IMPORTADOS GRANIT. E=2CM BRASIL</v>
          </cell>
          <cell r="D592" t="str">
            <v>m2</v>
          </cell>
          <cell r="E592">
            <v>5459.9999999999991</v>
          </cell>
        </row>
        <row r="593">
          <cell r="B593" t="str">
            <v>sa.297</v>
          </cell>
          <cell r="C593" t="str">
            <v>MÁRMOL DE CARRARA</v>
          </cell>
          <cell r="D593" t="str">
            <v>m2</v>
          </cell>
          <cell r="E593">
            <v>6893.2499999999982</v>
          </cell>
        </row>
        <row r="594">
          <cell r="B594" t="str">
            <v>sa.298</v>
          </cell>
          <cell r="C594" t="str">
            <v>PULIDO DE MOSAICOS</v>
          </cell>
          <cell r="D594" t="str">
            <v>m2</v>
          </cell>
          <cell r="E594">
            <v>64.787223442659297</v>
          </cell>
        </row>
        <row r="595">
          <cell r="B595" t="str">
            <v>sa.300</v>
          </cell>
          <cell r="C595" t="str">
            <v>RAMAL Y PVC 0.110X0.63</v>
          </cell>
          <cell r="D595" t="str">
            <v>u</v>
          </cell>
          <cell r="E595">
            <v>68.570178755584706</v>
          </cell>
        </row>
        <row r="596">
          <cell r="B596" t="str">
            <v>sa.310</v>
          </cell>
          <cell r="C596" t="str">
            <v>VÁLVULA EXCLUSA BRONCE 25 MM</v>
          </cell>
          <cell r="D596" t="str">
            <v>u</v>
          </cell>
          <cell r="E596">
            <v>177.15259504169313</v>
          </cell>
        </row>
        <row r="597">
          <cell r="B597" t="str">
            <v>sa.321</v>
          </cell>
          <cell r="C597" t="str">
            <v>CUPLAS H°G° 3/4 * 1/2"</v>
          </cell>
          <cell r="D597" t="str">
            <v>u</v>
          </cell>
          <cell r="E597">
            <v>22.81422277575281</v>
          </cell>
        </row>
        <row r="598">
          <cell r="B598" t="str">
            <v>sa.322</v>
          </cell>
          <cell r="C598" t="str">
            <v>CUPLAS H°G° 1 * 1/2 - 3/4"</v>
          </cell>
          <cell r="D598" t="str">
            <v>u</v>
          </cell>
          <cell r="E598">
            <v>31.821864830193576</v>
          </cell>
        </row>
        <row r="599">
          <cell r="B599" t="str">
            <v>sa.323</v>
          </cell>
          <cell r="C599" t="str">
            <v>CODOS HH H°G° * 90°  DE ½"</v>
          </cell>
          <cell r="D599" t="str">
            <v>u</v>
          </cell>
          <cell r="E599">
            <v>16.325189234938545</v>
          </cell>
        </row>
        <row r="600">
          <cell r="B600" t="str">
            <v>sa.324</v>
          </cell>
          <cell r="C600" t="str">
            <v>CODOS MH H°G° * 90° DE ½"</v>
          </cell>
          <cell r="D600" t="str">
            <v>u</v>
          </cell>
          <cell r="E600">
            <v>21.664423676762922</v>
          </cell>
        </row>
        <row r="601">
          <cell r="B601" t="str">
            <v>sa.325</v>
          </cell>
          <cell r="C601" t="str">
            <v>BUJES H°G° 3/4" * 1/2"</v>
          </cell>
          <cell r="D601" t="str">
            <v>u</v>
          </cell>
          <cell r="E601">
            <v>16.764523512763596</v>
          </cell>
        </row>
        <row r="602">
          <cell r="B602" t="str">
            <v>sa.328</v>
          </cell>
          <cell r="C602" t="str">
            <v xml:space="preserve">NIPLES IPS * 10 CM *  1/2  </v>
          </cell>
          <cell r="D602" t="str">
            <v>u</v>
          </cell>
          <cell r="E602">
            <v>5.0365744050880954</v>
          </cell>
        </row>
        <row r="603">
          <cell r="B603" t="str">
            <v>sa.329</v>
          </cell>
          <cell r="C603" t="str">
            <v xml:space="preserve">NIPLES IPS * 8 CM *  3/4   </v>
          </cell>
          <cell r="D603" t="str">
            <v>u</v>
          </cell>
          <cell r="E603">
            <v>7.7360250907915598</v>
          </cell>
        </row>
        <row r="604">
          <cell r="B604" t="str">
            <v>sa.330</v>
          </cell>
          <cell r="C604" t="str">
            <v xml:space="preserve">UNION DOBLE IPS 1/2            </v>
          </cell>
          <cell r="D604" t="str">
            <v>u</v>
          </cell>
          <cell r="E604">
            <v>13.963467955692133</v>
          </cell>
        </row>
        <row r="605">
          <cell r="B605" t="str">
            <v>sa.331</v>
          </cell>
          <cell r="C605" t="str">
            <v xml:space="preserve">UNION DOBLE IPS 3/4             </v>
          </cell>
          <cell r="D605" t="str">
            <v>u</v>
          </cell>
          <cell r="E605">
            <v>18.542639848768133</v>
          </cell>
        </row>
        <row r="606">
          <cell r="B606" t="str">
            <v>sa.332</v>
          </cell>
          <cell r="C606" t="str">
            <v>FLOTANTE P/TANQUE         ½"</v>
          </cell>
          <cell r="D606" t="str">
            <v>u</v>
          </cell>
          <cell r="E606">
            <v>172.48251500093124</v>
          </cell>
        </row>
        <row r="607">
          <cell r="B607" t="str">
            <v>sa.333</v>
          </cell>
          <cell r="C607" t="str">
            <v xml:space="preserve">BUJE RED IPS 3/4*1/2       </v>
          </cell>
          <cell r="D607" t="str">
            <v>u</v>
          </cell>
          <cell r="E607">
            <v>3.0129582352288793</v>
          </cell>
        </row>
        <row r="608">
          <cell r="B608" t="str">
            <v>sa.334</v>
          </cell>
          <cell r="C608" t="str">
            <v xml:space="preserve">BUJE RED IPS 1*1/2         </v>
          </cell>
          <cell r="D608" t="str">
            <v>u</v>
          </cell>
          <cell r="E608">
            <v>4.3975329791449411</v>
          </cell>
        </row>
        <row r="609">
          <cell r="B609" t="str">
            <v>sa.335</v>
          </cell>
          <cell r="C609" t="str">
            <v xml:space="preserve">ADAPTADOR C/BRIDA IPS 1"   </v>
          </cell>
          <cell r="D609" t="str">
            <v>u</v>
          </cell>
          <cell r="E609">
            <v>68.069028198704331</v>
          </cell>
        </row>
        <row r="610">
          <cell r="B610" t="str">
            <v>sa.336</v>
          </cell>
          <cell r="C610" t="str">
            <v xml:space="preserve">CODO ROSCA H RED. IPS 3/4*1/2  </v>
          </cell>
          <cell r="D610" t="str">
            <v>u</v>
          </cell>
          <cell r="E610">
            <v>15.432908588873017</v>
          </cell>
        </row>
        <row r="611">
          <cell r="B611" t="str">
            <v>sa.337</v>
          </cell>
          <cell r="C611" t="str">
            <v xml:space="preserve">TEE RED IPS 3/4*1/2             </v>
          </cell>
          <cell r="D611" t="str">
            <v>u</v>
          </cell>
          <cell r="E611">
            <v>24.645000505777677</v>
          </cell>
        </row>
        <row r="612">
          <cell r="B612" t="str">
            <v>sa.338</v>
          </cell>
          <cell r="C612" t="str">
            <v xml:space="preserve">TEE RED IPS 1*3/4               </v>
          </cell>
          <cell r="D612" t="str">
            <v>u</v>
          </cell>
          <cell r="E612">
            <v>27.48719106534638</v>
          </cell>
        </row>
        <row r="613">
          <cell r="B613" t="str">
            <v>sa.339</v>
          </cell>
          <cell r="C613" t="str">
            <v xml:space="preserve">TEE ROSCA H IPS 1/2             </v>
          </cell>
          <cell r="D613" t="str">
            <v>u</v>
          </cell>
          <cell r="E613">
            <v>7.330670229767569</v>
          </cell>
        </row>
        <row r="614">
          <cell r="B614" t="str">
            <v>sa.340</v>
          </cell>
          <cell r="C614" t="str">
            <v xml:space="preserve">TEE ROSCA H IPS 3/4            </v>
          </cell>
          <cell r="D614" t="str">
            <v>u</v>
          </cell>
          <cell r="E614">
            <v>11.021821727341262</v>
          </cell>
        </row>
        <row r="615">
          <cell r="B615" t="str">
            <v>sa.341</v>
          </cell>
          <cell r="C615" t="str">
            <v>VALVULAS ESFERICAS BCE. 1/2</v>
          </cell>
          <cell r="D615" t="str">
            <v>u</v>
          </cell>
          <cell r="E615">
            <v>91.11992745140391</v>
          </cell>
        </row>
        <row r="616">
          <cell r="B616" t="str">
            <v>sa.342</v>
          </cell>
          <cell r="C616" t="str">
            <v>VALVULAS ESFERICAS BCE. 3/4</v>
          </cell>
          <cell r="D616" t="str">
            <v>u</v>
          </cell>
          <cell r="E616">
            <v>119.80864658764003</v>
          </cell>
        </row>
        <row r="617">
          <cell r="B617" t="str">
            <v>sa.346</v>
          </cell>
          <cell r="C617" t="str">
            <v>FLEXIBLE FLEXIFORMA CROM.1/2*30</v>
          </cell>
          <cell r="D617" t="str">
            <v>u</v>
          </cell>
          <cell r="E617">
            <v>129.6194168789844</v>
          </cell>
        </row>
        <row r="618">
          <cell r="B618" t="str">
            <v>sa.349</v>
          </cell>
          <cell r="C618" t="str">
            <v>SIFON P/DESCARGA SIMPLE       40005</v>
          </cell>
          <cell r="D618" t="str">
            <v>u</v>
          </cell>
          <cell r="E618">
            <v>68.032675132787929</v>
          </cell>
        </row>
        <row r="619">
          <cell r="B619" t="str">
            <v>sa.350</v>
          </cell>
          <cell r="C619" t="str">
            <v>JABONERA BLANCO ADHESIVO S/PEGAMENTO</v>
          </cell>
          <cell r="D619" t="str">
            <v>u</v>
          </cell>
          <cell r="E619">
            <v>86.493898955585394</v>
          </cell>
        </row>
        <row r="620">
          <cell r="B620" t="str">
            <v>sa.351</v>
          </cell>
          <cell r="C620" t="str">
            <v>PORTAVASO BLANCO ADHESIVO S/PEGAMENTO</v>
          </cell>
          <cell r="D620" t="str">
            <v>u</v>
          </cell>
          <cell r="E620">
            <v>84.521854820516879</v>
          </cell>
        </row>
        <row r="621">
          <cell r="B621" t="str">
            <v>sa.700</v>
          </cell>
          <cell r="C621" t="str">
            <v>CAÑO PRFV 700MM PARA CLOACAS DIÁM. PRESIÓN 1 BAR</v>
          </cell>
          <cell r="D621" t="str">
            <v>m</v>
          </cell>
          <cell r="E621">
            <v>4142.4274116154938</v>
          </cell>
        </row>
        <row r="622">
          <cell r="B622" t="str">
            <v>sa.900</v>
          </cell>
          <cell r="C622" t="str">
            <v>CAÑO PRFV 900MM DIÁM. PRESIÓN 1 BAR</v>
          </cell>
          <cell r="D622" t="str">
            <v>m</v>
          </cell>
          <cell r="E622">
            <v>4452.3535693033482</v>
          </cell>
        </row>
        <row r="623">
          <cell r="B623" t="str">
            <v>so.003</v>
          </cell>
          <cell r="C623" t="str">
            <v>MOSAICO CALCAREO AMARILLO, ROJO O GRIS</v>
          </cell>
          <cell r="D623" t="str">
            <v>m2</v>
          </cell>
          <cell r="E623">
            <v>131.90738296859416</v>
          </cell>
        </row>
        <row r="624">
          <cell r="B624" t="str">
            <v>so.004</v>
          </cell>
          <cell r="C624" t="str">
            <v>MOSAICO GRANÍTICO 30X30</v>
          </cell>
          <cell r="D624" t="str">
            <v>m2</v>
          </cell>
          <cell r="E624">
            <v>198.45340566938799</v>
          </cell>
        </row>
        <row r="625">
          <cell r="B625" t="str">
            <v>so.009</v>
          </cell>
          <cell r="C625" t="str">
            <v>BALDOSA ROJA 20X20 TIPO AZOTEA</v>
          </cell>
          <cell r="D625" t="str">
            <v>m2</v>
          </cell>
          <cell r="E625">
            <v>85.644804758719587</v>
          </cell>
        </row>
        <row r="626">
          <cell r="B626" t="str">
            <v>so.011</v>
          </cell>
          <cell r="C626" t="str">
            <v>ZÓCALO GRANÍTICO GRIS 10 X 30</v>
          </cell>
          <cell r="D626" t="str">
            <v>m</v>
          </cell>
          <cell r="E626">
            <v>52.92</v>
          </cell>
        </row>
        <row r="627">
          <cell r="B627" t="str">
            <v>so.012</v>
          </cell>
          <cell r="C627" t="str">
            <v>ZÓCALO CALCAREO AMARILLO O ROJO</v>
          </cell>
          <cell r="D627" t="str">
            <v>m</v>
          </cell>
          <cell r="E627">
            <v>54.977336347677003</v>
          </cell>
        </row>
        <row r="628">
          <cell r="B628" t="str">
            <v>so.016</v>
          </cell>
          <cell r="C628" t="str">
            <v>BALDOSA CERÁMICA ROJA 6 X 24</v>
          </cell>
          <cell r="D628" t="str">
            <v>m2</v>
          </cell>
          <cell r="E628">
            <v>92.525008217930363</v>
          </cell>
        </row>
        <row r="629">
          <cell r="B629" t="str">
            <v>so.030</v>
          </cell>
          <cell r="C629" t="str">
            <v>CERÁMICO ESMALTADO 20X20</v>
          </cell>
          <cell r="D629" t="str">
            <v>m2</v>
          </cell>
          <cell r="E629">
            <v>113.18438498604931</v>
          </cell>
        </row>
        <row r="630">
          <cell r="B630" t="str">
            <v>te.002</v>
          </cell>
          <cell r="C630" t="str">
            <v>TEJA COLONIAL</v>
          </cell>
          <cell r="D630" t="str">
            <v>u</v>
          </cell>
          <cell r="E630">
            <v>14.581260431108261</v>
          </cell>
        </row>
        <row r="631">
          <cell r="B631" t="str">
            <v>te.003</v>
          </cell>
          <cell r="C631" t="str">
            <v>TEJA FRANCESA</v>
          </cell>
          <cell r="D631" t="str">
            <v>u</v>
          </cell>
          <cell r="E631">
            <v>20.640961891238593</v>
          </cell>
        </row>
        <row r="632">
          <cell r="B632" t="str">
            <v>vi.001</v>
          </cell>
          <cell r="C632" t="str">
            <v>VIDRIO TRIPLE TRANSPARENTE</v>
          </cell>
          <cell r="D632" t="str">
            <v>m2</v>
          </cell>
          <cell r="E632">
            <v>388.9917355371901</v>
          </cell>
        </row>
        <row r="633">
          <cell r="B633" t="str">
            <v>vi.002</v>
          </cell>
          <cell r="C633" t="str">
            <v>ESPEJO 3MM</v>
          </cell>
          <cell r="D633" t="str">
            <v>m2</v>
          </cell>
          <cell r="E633">
            <v>512.38637507334363</v>
          </cell>
        </row>
        <row r="634">
          <cell r="B634" t="str">
            <v>vi.003</v>
          </cell>
          <cell r="C634" t="str">
            <v>VIDRIO DOBLE TRANSPARENTE</v>
          </cell>
          <cell r="D634" t="str">
            <v>m2</v>
          </cell>
          <cell r="E634">
            <v>298.75000000000006</v>
          </cell>
        </row>
        <row r="635">
          <cell r="B635" t="str">
            <v>vi.004</v>
          </cell>
          <cell r="C635" t="str">
            <v>POLICARBONATO 4MM</v>
          </cell>
          <cell r="D635" t="str">
            <v>m2</v>
          </cell>
          <cell r="E635">
            <v>243.09917355371903</v>
          </cell>
        </row>
        <row r="636">
          <cell r="B636" t="str">
            <v>vi.006</v>
          </cell>
          <cell r="C636" t="str">
            <v>VIDRIO TRANSPARENTE 6 MM</v>
          </cell>
          <cell r="D636" t="str">
            <v>m2</v>
          </cell>
          <cell r="E636">
            <v>628.1686389528262</v>
          </cell>
        </row>
        <row r="637">
          <cell r="B637" t="str">
            <v>vi.007</v>
          </cell>
          <cell r="C637" t="str">
            <v>VIDRIO ARMADO</v>
          </cell>
          <cell r="D637" t="str">
            <v>m2</v>
          </cell>
          <cell r="E637">
            <v>723.34710743801634</v>
          </cell>
        </row>
        <row r="638">
          <cell r="B638" t="str">
            <v>vi.008</v>
          </cell>
          <cell r="C638" t="str">
            <v>BLINDEX 10 MM</v>
          </cell>
          <cell r="D638" t="str">
            <v>m2</v>
          </cell>
          <cell r="E638">
            <v>1661.2021774374107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643"/>
  <sheetViews>
    <sheetView workbookViewId="0">
      <selection activeCell="H4" sqref="H4"/>
    </sheetView>
  </sheetViews>
  <sheetFormatPr baseColWidth="10" defaultRowHeight="12.75" x14ac:dyDescent="0.2"/>
  <cols>
    <col min="1" max="1" width="3.42578125" customWidth="1"/>
    <col min="3" max="3" width="44.28515625" customWidth="1"/>
  </cols>
  <sheetData>
    <row r="9" spans="2:8" ht="15" x14ac:dyDescent="0.25">
      <c r="B9" s="6" t="s">
        <v>1</v>
      </c>
      <c r="C9" s="168" t="s">
        <v>1358</v>
      </c>
      <c r="D9" s="7"/>
      <c r="E9" s="169"/>
    </row>
    <row r="10" spans="2:8" ht="13.5" thickBot="1" x14ac:dyDescent="0.25">
      <c r="B10" s="10"/>
      <c r="C10" s="10"/>
      <c r="D10" s="11"/>
      <c r="E10" s="170"/>
    </row>
    <row r="11" spans="2:8" ht="15.75" thickBot="1" x14ac:dyDescent="0.25">
      <c r="B11" s="259" t="s">
        <v>2</v>
      </c>
      <c r="C11" s="260"/>
      <c r="D11" s="260"/>
      <c r="E11" s="261"/>
    </row>
    <row r="12" spans="2:8" ht="23.25" thickBot="1" x14ac:dyDescent="0.25">
      <c r="B12" s="171" t="s">
        <v>3</v>
      </c>
      <c r="C12" s="172" t="s">
        <v>4</v>
      </c>
      <c r="D12" s="173" t="s">
        <v>5</v>
      </c>
      <c r="E12" s="172" t="s">
        <v>6</v>
      </c>
    </row>
    <row r="13" spans="2:8" x14ac:dyDescent="0.2">
      <c r="B13" s="174" t="s">
        <v>7</v>
      </c>
      <c r="C13" s="175" t="s">
        <v>8</v>
      </c>
      <c r="D13" s="176" t="s">
        <v>9</v>
      </c>
      <c r="E13" s="177">
        <v>6670.8255739398337</v>
      </c>
    </row>
    <row r="14" spans="2:8" x14ac:dyDescent="0.2">
      <c r="B14" s="178" t="s">
        <v>10</v>
      </c>
      <c r="C14" s="179" t="s">
        <v>11</v>
      </c>
      <c r="D14" s="180" t="s">
        <v>12</v>
      </c>
      <c r="E14" s="181">
        <v>107.30749682769928</v>
      </c>
      <c r="G14">
        <v>14.1</v>
      </c>
    </row>
    <row r="15" spans="2:8" x14ac:dyDescent="0.2">
      <c r="B15" s="178" t="s">
        <v>13</v>
      </c>
      <c r="C15" s="179" t="s">
        <v>14</v>
      </c>
      <c r="D15" s="180" t="s">
        <v>12</v>
      </c>
      <c r="E15" s="181">
        <v>102.53852680925259</v>
      </c>
      <c r="G15">
        <v>36.799999999999997</v>
      </c>
      <c r="H15">
        <f>+G15/G14</f>
        <v>2.6099290780141842</v>
      </c>
    </row>
    <row r="16" spans="2:8" x14ac:dyDescent="0.2">
      <c r="B16" s="178" t="s">
        <v>15</v>
      </c>
      <c r="C16" s="179" t="s">
        <v>16</v>
      </c>
      <c r="D16" s="180" t="s">
        <v>12</v>
      </c>
      <c r="E16" s="181">
        <v>104.01279028845977</v>
      </c>
      <c r="G16">
        <v>85</v>
      </c>
    </row>
    <row r="17" spans="2:7" x14ac:dyDescent="0.2">
      <c r="B17" s="178" t="s">
        <v>17</v>
      </c>
      <c r="C17" s="179" t="s">
        <v>18</v>
      </c>
      <c r="D17" s="180" t="s">
        <v>12</v>
      </c>
      <c r="E17" s="181">
        <v>97.163879044945986</v>
      </c>
      <c r="G17">
        <f>+G16/G15</f>
        <v>2.3097826086956523</v>
      </c>
    </row>
    <row r="18" spans="2:7" x14ac:dyDescent="0.2">
      <c r="B18" s="178" t="s">
        <v>19</v>
      </c>
      <c r="C18" s="179" t="s">
        <v>20</v>
      </c>
      <c r="D18" s="180" t="s">
        <v>12</v>
      </c>
      <c r="E18" s="181">
        <v>104.09591684039583</v>
      </c>
    </row>
    <row r="19" spans="2:7" x14ac:dyDescent="0.2">
      <c r="B19" s="178" t="s">
        <v>21</v>
      </c>
      <c r="C19" s="179" t="s">
        <v>22</v>
      </c>
      <c r="D19" s="180" t="s">
        <v>12</v>
      </c>
      <c r="E19" s="181">
        <v>104.89318536825284</v>
      </c>
    </row>
    <row r="20" spans="2:7" x14ac:dyDescent="0.2">
      <c r="B20" s="182" t="s">
        <v>23</v>
      </c>
      <c r="C20" s="183" t="s">
        <v>24</v>
      </c>
      <c r="D20" s="180" t="s">
        <v>12</v>
      </c>
      <c r="E20" s="181">
        <v>101.94909366293655</v>
      </c>
    </row>
    <row r="21" spans="2:7" x14ac:dyDescent="0.2">
      <c r="B21" s="182" t="s">
        <v>25</v>
      </c>
      <c r="C21" s="183" t="s">
        <v>26</v>
      </c>
      <c r="D21" s="180" t="s">
        <v>27</v>
      </c>
      <c r="E21" s="181">
        <v>88677.775032460733</v>
      </c>
    </row>
    <row r="22" spans="2:7" x14ac:dyDescent="0.2">
      <c r="B22" s="178" t="s">
        <v>28</v>
      </c>
      <c r="C22" s="179" t="s">
        <v>29</v>
      </c>
      <c r="D22" s="180" t="s">
        <v>12</v>
      </c>
      <c r="E22" s="181">
        <v>164.14788420438711</v>
      </c>
    </row>
    <row r="23" spans="2:7" x14ac:dyDescent="0.2">
      <c r="B23" s="182" t="s">
        <v>30</v>
      </c>
      <c r="C23" s="183" t="s">
        <v>31</v>
      </c>
      <c r="D23" s="180" t="s">
        <v>12</v>
      </c>
      <c r="E23" s="181">
        <v>174.56038075841576</v>
      </c>
    </row>
    <row r="24" spans="2:7" x14ac:dyDescent="0.2">
      <c r="B24" s="182" t="s">
        <v>32</v>
      </c>
      <c r="C24" s="183" t="s">
        <v>33</v>
      </c>
      <c r="D24" s="180" t="s">
        <v>34</v>
      </c>
      <c r="E24" s="181">
        <v>154.62669430590779</v>
      </c>
    </row>
    <row r="25" spans="2:7" x14ac:dyDescent="0.2">
      <c r="B25" s="182" t="s">
        <v>35</v>
      </c>
      <c r="C25" s="183" t="s">
        <v>36</v>
      </c>
      <c r="D25" s="180" t="s">
        <v>12</v>
      </c>
      <c r="E25" s="181">
        <v>152.31605037542712</v>
      </c>
    </row>
    <row r="26" spans="2:7" x14ac:dyDescent="0.2">
      <c r="B26" s="182" t="s">
        <v>37</v>
      </c>
      <c r="C26" s="183" t="s">
        <v>38</v>
      </c>
      <c r="D26" s="180" t="s">
        <v>12</v>
      </c>
      <c r="E26" s="181">
        <v>176.04755074231434</v>
      </c>
    </row>
    <row r="27" spans="2:7" x14ac:dyDescent="0.2">
      <c r="B27" s="182" t="s">
        <v>39</v>
      </c>
      <c r="C27" s="183" t="s">
        <v>40</v>
      </c>
      <c r="D27" s="180" t="s">
        <v>12</v>
      </c>
      <c r="E27" s="181">
        <v>165.26400922539079</v>
      </c>
    </row>
    <row r="28" spans="2:7" x14ac:dyDescent="0.2">
      <c r="B28" s="182" t="s">
        <v>41</v>
      </c>
      <c r="C28" s="183" t="s">
        <v>42</v>
      </c>
      <c r="D28" s="180" t="s">
        <v>12</v>
      </c>
      <c r="E28" s="181">
        <v>202.01361095332311</v>
      </c>
    </row>
    <row r="29" spans="2:7" x14ac:dyDescent="0.2">
      <c r="B29" s="178" t="s">
        <v>43</v>
      </c>
      <c r="C29" s="179" t="s">
        <v>44</v>
      </c>
      <c r="D29" s="180" t="s">
        <v>12</v>
      </c>
      <c r="E29" s="181">
        <v>319.36807755746315</v>
      </c>
    </row>
    <row r="30" spans="2:7" x14ac:dyDescent="0.2">
      <c r="B30" s="182" t="s">
        <v>45</v>
      </c>
      <c r="C30" s="183" t="s">
        <v>46</v>
      </c>
      <c r="D30" s="180" t="s">
        <v>47</v>
      </c>
      <c r="E30" s="181">
        <v>394.42606260800522</v>
      </c>
    </row>
    <row r="31" spans="2:7" x14ac:dyDescent="0.2">
      <c r="B31" s="182" t="s">
        <v>48</v>
      </c>
      <c r="C31" s="183" t="s">
        <v>49</v>
      </c>
      <c r="D31" s="180" t="s">
        <v>12</v>
      </c>
      <c r="E31" s="181">
        <v>175.39072672297868</v>
      </c>
    </row>
    <row r="32" spans="2:7" x14ac:dyDescent="0.2">
      <c r="B32" s="178" t="s">
        <v>50</v>
      </c>
      <c r="C32" s="179" t="s">
        <v>51</v>
      </c>
      <c r="D32" s="180" t="s">
        <v>12</v>
      </c>
      <c r="E32" s="181">
        <v>183.00740428367791</v>
      </c>
    </row>
    <row r="33" spans="2:5" x14ac:dyDescent="0.2">
      <c r="B33" s="182" t="s">
        <v>52</v>
      </c>
      <c r="C33" s="183" t="s">
        <v>53</v>
      </c>
      <c r="D33" s="180" t="s">
        <v>47</v>
      </c>
      <c r="E33" s="181">
        <v>10.226371649304562</v>
      </c>
    </row>
    <row r="34" spans="2:5" x14ac:dyDescent="0.2">
      <c r="B34" s="182" t="s">
        <v>54</v>
      </c>
      <c r="C34" s="183" t="s">
        <v>55</v>
      </c>
      <c r="D34" s="180" t="s">
        <v>47</v>
      </c>
      <c r="E34" s="181">
        <v>11.075415491515969</v>
      </c>
    </row>
    <row r="35" spans="2:5" x14ac:dyDescent="0.2">
      <c r="B35" s="178" t="s">
        <v>56</v>
      </c>
      <c r="C35" s="179" t="s">
        <v>57</v>
      </c>
      <c r="D35" s="180" t="s">
        <v>12</v>
      </c>
      <c r="E35" s="181">
        <v>229.89373415365191</v>
      </c>
    </row>
    <row r="36" spans="2:5" x14ac:dyDescent="0.2">
      <c r="B36" s="178" t="s">
        <v>58</v>
      </c>
      <c r="C36" s="179" t="s">
        <v>59</v>
      </c>
      <c r="D36" s="180" t="s">
        <v>47</v>
      </c>
      <c r="E36" s="181">
        <v>578.31641184160446</v>
      </c>
    </row>
    <row r="37" spans="2:5" x14ac:dyDescent="0.2">
      <c r="B37" s="182" t="s">
        <v>60</v>
      </c>
      <c r="C37" s="183" t="s">
        <v>61</v>
      </c>
      <c r="D37" s="180" t="s">
        <v>47</v>
      </c>
      <c r="E37" s="181">
        <v>39.00144285424161</v>
      </c>
    </row>
    <row r="38" spans="2:5" x14ac:dyDescent="0.2">
      <c r="B38" s="182" t="s">
        <v>62</v>
      </c>
      <c r="C38" s="183" t="s">
        <v>63</v>
      </c>
      <c r="D38" s="180" t="s">
        <v>47</v>
      </c>
      <c r="E38" s="181">
        <v>45.750526148554307</v>
      </c>
    </row>
    <row r="39" spans="2:5" x14ac:dyDescent="0.2">
      <c r="B39" s="182" t="s">
        <v>64</v>
      </c>
      <c r="C39" s="183" t="s">
        <v>65</v>
      </c>
      <c r="D39" s="180" t="s">
        <v>34</v>
      </c>
      <c r="E39" s="181">
        <v>20.790394491749304</v>
      </c>
    </row>
    <row r="40" spans="2:5" x14ac:dyDescent="0.2">
      <c r="B40" s="182" t="s">
        <v>66</v>
      </c>
      <c r="C40" s="183" t="s">
        <v>67</v>
      </c>
      <c r="D40" s="180" t="s">
        <v>34</v>
      </c>
      <c r="E40" s="181">
        <v>60.088111409991278</v>
      </c>
    </row>
    <row r="41" spans="2:5" x14ac:dyDescent="0.2">
      <c r="B41" s="182" t="s">
        <v>68</v>
      </c>
      <c r="C41" s="183" t="s">
        <v>69</v>
      </c>
      <c r="D41" s="180" t="s">
        <v>34</v>
      </c>
      <c r="E41" s="181">
        <v>230.81370691090837</v>
      </c>
    </row>
    <row r="42" spans="2:5" x14ac:dyDescent="0.2">
      <c r="B42" s="178" t="s">
        <v>70</v>
      </c>
      <c r="C42" s="179" t="s">
        <v>71</v>
      </c>
      <c r="D42" s="180" t="s">
        <v>34</v>
      </c>
      <c r="E42" s="181">
        <v>13.188417803047159</v>
      </c>
    </row>
    <row r="43" spans="2:5" x14ac:dyDescent="0.2">
      <c r="B43" s="182" t="s">
        <v>72</v>
      </c>
      <c r="C43" s="183" t="s">
        <v>73</v>
      </c>
      <c r="D43" s="180" t="s">
        <v>27</v>
      </c>
      <c r="E43" s="181">
        <v>122519.41622765594</v>
      </c>
    </row>
    <row r="44" spans="2:5" x14ac:dyDescent="0.2">
      <c r="B44" s="178" t="s">
        <v>74</v>
      </c>
      <c r="C44" s="179" t="s">
        <v>75</v>
      </c>
      <c r="D44" s="180" t="s">
        <v>12</v>
      </c>
      <c r="E44" s="181">
        <v>102.27289782471907</v>
      </c>
    </row>
    <row r="45" spans="2:5" x14ac:dyDescent="0.2">
      <c r="B45" s="178" t="s">
        <v>76</v>
      </c>
      <c r="C45" s="179" t="s">
        <v>77</v>
      </c>
      <c r="D45" s="180" t="s">
        <v>12</v>
      </c>
      <c r="E45" s="181">
        <v>101.00208436361231</v>
      </c>
    </row>
    <row r="46" spans="2:5" x14ac:dyDescent="0.2">
      <c r="B46" s="178" t="s">
        <v>78</v>
      </c>
      <c r="C46" s="179" t="s">
        <v>79</v>
      </c>
      <c r="D46" s="180" t="s">
        <v>80</v>
      </c>
      <c r="E46" s="181">
        <v>291.40710016264239</v>
      </c>
    </row>
    <row r="47" spans="2:5" x14ac:dyDescent="0.2">
      <c r="B47" s="178" t="s">
        <v>81</v>
      </c>
      <c r="C47" s="179" t="s">
        <v>82</v>
      </c>
      <c r="D47" s="180" t="s">
        <v>80</v>
      </c>
      <c r="E47" s="181">
        <v>502.78474610803426</v>
      </c>
    </row>
    <row r="48" spans="2:5" x14ac:dyDescent="0.2">
      <c r="B48" s="178" t="s">
        <v>83</v>
      </c>
      <c r="C48" s="179" t="s">
        <v>84</v>
      </c>
      <c r="D48" s="180" t="s">
        <v>80</v>
      </c>
      <c r="E48" s="181">
        <v>1111.6862877671467</v>
      </c>
    </row>
    <row r="49" spans="2:5" x14ac:dyDescent="0.2">
      <c r="B49" s="178" t="s">
        <v>85</v>
      </c>
      <c r="C49" s="179" t="s">
        <v>86</v>
      </c>
      <c r="D49" s="180" t="s">
        <v>80</v>
      </c>
      <c r="E49" s="181">
        <v>1961.2936788249378</v>
      </c>
    </row>
    <row r="50" spans="2:5" x14ac:dyDescent="0.2">
      <c r="B50" s="178" t="s">
        <v>87</v>
      </c>
      <c r="C50" s="179" t="s">
        <v>88</v>
      </c>
      <c r="D50" s="180" t="s">
        <v>12</v>
      </c>
      <c r="E50" s="181">
        <v>268.02305957815094</v>
      </c>
    </row>
    <row r="51" spans="2:5" x14ac:dyDescent="0.2">
      <c r="B51" s="178" t="s">
        <v>89</v>
      </c>
      <c r="C51" s="179" t="s">
        <v>90</v>
      </c>
      <c r="D51" s="180" t="s">
        <v>12</v>
      </c>
      <c r="E51" s="181">
        <v>399.82465501473968</v>
      </c>
    </row>
    <row r="52" spans="2:5" x14ac:dyDescent="0.2">
      <c r="B52" s="178" t="s">
        <v>91</v>
      </c>
      <c r="C52" s="179" t="s">
        <v>92</v>
      </c>
      <c r="D52" s="180" t="s">
        <v>34</v>
      </c>
      <c r="E52" s="181">
        <v>32.043553427986922</v>
      </c>
    </row>
    <row r="53" spans="2:5" x14ac:dyDescent="0.2">
      <c r="B53" s="182" t="s">
        <v>93</v>
      </c>
      <c r="C53" s="183" t="s">
        <v>94</v>
      </c>
      <c r="D53" s="180" t="s">
        <v>47</v>
      </c>
      <c r="E53" s="181">
        <v>163.89265852735323</v>
      </c>
    </row>
    <row r="54" spans="2:5" x14ac:dyDescent="0.2">
      <c r="B54" s="182" t="s">
        <v>95</v>
      </c>
      <c r="C54" s="183" t="s">
        <v>96</v>
      </c>
      <c r="D54" s="180" t="s">
        <v>47</v>
      </c>
      <c r="E54" s="181">
        <v>214.72402727090727</v>
      </c>
    </row>
    <row r="55" spans="2:5" x14ac:dyDescent="0.2">
      <c r="B55" s="178" t="s">
        <v>97</v>
      </c>
      <c r="C55" s="179" t="s">
        <v>98</v>
      </c>
      <c r="D55" s="180" t="s">
        <v>47</v>
      </c>
      <c r="E55" s="181">
        <v>344.07025624807375</v>
      </c>
    </row>
    <row r="56" spans="2:5" x14ac:dyDescent="0.2">
      <c r="B56" s="178" t="s">
        <v>99</v>
      </c>
      <c r="C56" s="179" t="s">
        <v>100</v>
      </c>
      <c r="D56" s="180" t="s">
        <v>47</v>
      </c>
      <c r="E56" s="181">
        <v>89.81272291193423</v>
      </c>
    </row>
    <row r="57" spans="2:5" x14ac:dyDescent="0.2">
      <c r="B57" s="178" t="s">
        <v>101</v>
      </c>
      <c r="C57" s="179" t="s">
        <v>102</v>
      </c>
      <c r="D57" s="180" t="s">
        <v>47</v>
      </c>
      <c r="E57" s="181">
        <v>277.50833582164086</v>
      </c>
    </row>
    <row r="58" spans="2:5" x14ac:dyDescent="0.2">
      <c r="B58" s="178" t="s">
        <v>103</v>
      </c>
      <c r="C58" s="179" t="s">
        <v>104</v>
      </c>
      <c r="D58" s="180" t="s">
        <v>47</v>
      </c>
      <c r="E58" s="181">
        <v>232.43210915218253</v>
      </c>
    </row>
    <row r="59" spans="2:5" x14ac:dyDescent="0.2">
      <c r="B59" s="178" t="s">
        <v>105</v>
      </c>
      <c r="C59" s="179" t="s">
        <v>106</v>
      </c>
      <c r="D59" s="180" t="s">
        <v>34</v>
      </c>
      <c r="E59" s="181">
        <v>418.91791400579706</v>
      </c>
    </row>
    <row r="60" spans="2:5" x14ac:dyDescent="0.2">
      <c r="B60" s="178" t="s">
        <v>107</v>
      </c>
      <c r="C60" s="179" t="s">
        <v>108</v>
      </c>
      <c r="D60" s="180" t="s">
        <v>34</v>
      </c>
      <c r="E60" s="181">
        <v>314.34174298675424</v>
      </c>
    </row>
    <row r="61" spans="2:5" x14ac:dyDescent="0.2">
      <c r="B61" s="178" t="s">
        <v>109</v>
      </c>
      <c r="C61" s="179" t="s">
        <v>110</v>
      </c>
      <c r="D61" s="180" t="s">
        <v>111</v>
      </c>
      <c r="E61" s="181">
        <v>132.05822962249178</v>
      </c>
    </row>
    <row r="62" spans="2:5" x14ac:dyDescent="0.2">
      <c r="B62" s="182" t="s">
        <v>112</v>
      </c>
      <c r="C62" s="183" t="s">
        <v>113</v>
      </c>
      <c r="D62" s="180" t="s">
        <v>114</v>
      </c>
      <c r="E62" s="181">
        <v>115.98312816969707</v>
      </c>
    </row>
    <row r="63" spans="2:5" x14ac:dyDescent="0.2">
      <c r="B63" s="182" t="s">
        <v>115</v>
      </c>
      <c r="C63" s="183" t="s">
        <v>116</v>
      </c>
      <c r="D63" s="180" t="s">
        <v>114</v>
      </c>
      <c r="E63" s="181">
        <v>113.49120905718789</v>
      </c>
    </row>
    <row r="64" spans="2:5" x14ac:dyDescent="0.2">
      <c r="B64" s="178" t="s">
        <v>117</v>
      </c>
      <c r="C64" s="179" t="s">
        <v>118</v>
      </c>
      <c r="D64" s="180" t="s">
        <v>111</v>
      </c>
      <c r="E64" s="181">
        <v>296.27680903590931</v>
      </c>
    </row>
    <row r="65" spans="2:5" x14ac:dyDescent="0.2">
      <c r="B65" s="178" t="s">
        <v>119</v>
      </c>
      <c r="C65" s="179" t="s">
        <v>120</v>
      </c>
      <c r="D65" s="180" t="s">
        <v>114</v>
      </c>
      <c r="E65" s="181">
        <v>55.921976188631128</v>
      </c>
    </row>
    <row r="66" spans="2:5" x14ac:dyDescent="0.2">
      <c r="B66" s="182" t="s">
        <v>121</v>
      </c>
      <c r="C66" s="183" t="s">
        <v>122</v>
      </c>
      <c r="D66" s="180" t="s">
        <v>111</v>
      </c>
      <c r="E66" s="181">
        <v>355.72797346717391</v>
      </c>
    </row>
    <row r="67" spans="2:5" x14ac:dyDescent="0.2">
      <c r="B67" s="178" t="s">
        <v>123</v>
      </c>
      <c r="C67" s="179" t="s">
        <v>124</v>
      </c>
      <c r="D67" s="180" t="s">
        <v>111</v>
      </c>
      <c r="E67" s="181">
        <v>272.68514020618557</v>
      </c>
    </row>
    <row r="68" spans="2:5" x14ac:dyDescent="0.2">
      <c r="B68" s="182" t="s">
        <v>125</v>
      </c>
      <c r="C68" s="183" t="s">
        <v>126</v>
      </c>
      <c r="D68" s="180" t="s">
        <v>12</v>
      </c>
      <c r="E68" s="181">
        <v>177.9568172148324</v>
      </c>
    </row>
    <row r="69" spans="2:5" x14ac:dyDescent="0.2">
      <c r="B69" s="182" t="s">
        <v>127</v>
      </c>
      <c r="C69" s="183" t="s">
        <v>128</v>
      </c>
      <c r="D69" s="180" t="s">
        <v>111</v>
      </c>
      <c r="E69" s="181">
        <v>13.029357403028321</v>
      </c>
    </row>
    <row r="70" spans="2:5" x14ac:dyDescent="0.2">
      <c r="B70" s="178" t="s">
        <v>129</v>
      </c>
      <c r="C70" s="179" t="s">
        <v>130</v>
      </c>
      <c r="D70" s="180" t="s">
        <v>12</v>
      </c>
      <c r="E70" s="181">
        <v>46.887558931459616</v>
      </c>
    </row>
    <row r="71" spans="2:5" x14ac:dyDescent="0.2">
      <c r="B71" s="178" t="s">
        <v>131</v>
      </c>
      <c r="C71" s="179" t="s">
        <v>132</v>
      </c>
      <c r="D71" s="180" t="s">
        <v>111</v>
      </c>
      <c r="E71" s="181">
        <v>409.75127871530799</v>
      </c>
    </row>
    <row r="72" spans="2:5" x14ac:dyDescent="0.2">
      <c r="B72" s="182" t="s">
        <v>133</v>
      </c>
      <c r="C72" s="183" t="s">
        <v>134</v>
      </c>
      <c r="D72" s="180" t="s">
        <v>114</v>
      </c>
      <c r="E72" s="181">
        <v>96.335411476921223</v>
      </c>
    </row>
    <row r="73" spans="2:5" x14ac:dyDescent="0.2">
      <c r="B73" s="182" t="s">
        <v>135</v>
      </c>
      <c r="C73" s="183" t="s">
        <v>136</v>
      </c>
      <c r="D73" s="180" t="s">
        <v>111</v>
      </c>
      <c r="E73" s="181">
        <v>265.00723315218619</v>
      </c>
    </row>
    <row r="74" spans="2:5" x14ac:dyDescent="0.2">
      <c r="B74" s="182" t="s">
        <v>137</v>
      </c>
      <c r="C74" s="183" t="s">
        <v>138</v>
      </c>
      <c r="D74" s="180" t="s">
        <v>12</v>
      </c>
      <c r="E74" s="181">
        <v>30.816982425741752</v>
      </c>
    </row>
    <row r="75" spans="2:5" x14ac:dyDescent="0.2">
      <c r="B75" s="178" t="s">
        <v>139</v>
      </c>
      <c r="C75" s="183" t="s">
        <v>140</v>
      </c>
      <c r="D75" s="180" t="s">
        <v>111</v>
      </c>
      <c r="E75" s="181">
        <v>160.21293471150841</v>
      </c>
    </row>
    <row r="76" spans="2:5" x14ac:dyDescent="0.2">
      <c r="B76" s="178" t="s">
        <v>141</v>
      </c>
      <c r="C76" s="179" t="s">
        <v>142</v>
      </c>
      <c r="D76" s="180" t="s">
        <v>34</v>
      </c>
      <c r="E76" s="181">
        <v>385.15582393203408</v>
      </c>
    </row>
    <row r="77" spans="2:5" x14ac:dyDescent="0.2">
      <c r="B77" s="182" t="s">
        <v>143</v>
      </c>
      <c r="C77" s="183" t="s">
        <v>144</v>
      </c>
      <c r="D77" s="180" t="s">
        <v>145</v>
      </c>
      <c r="E77" s="181">
        <v>935.73203559825879</v>
      </c>
    </row>
    <row r="78" spans="2:5" x14ac:dyDescent="0.2">
      <c r="B78" s="182" t="s">
        <v>146</v>
      </c>
      <c r="C78" s="183" t="s">
        <v>147</v>
      </c>
      <c r="D78" s="180" t="s">
        <v>145</v>
      </c>
      <c r="E78" s="181">
        <v>1071.8765215461831</v>
      </c>
    </row>
    <row r="79" spans="2:5" x14ac:dyDescent="0.2">
      <c r="B79" s="182" t="s">
        <v>148</v>
      </c>
      <c r="C79" s="183" t="s">
        <v>149</v>
      </c>
      <c r="D79" s="180" t="s">
        <v>145</v>
      </c>
      <c r="E79" s="181">
        <v>999.68583956963312</v>
      </c>
    </row>
    <row r="80" spans="2:5" x14ac:dyDescent="0.2">
      <c r="B80" s="182" t="s">
        <v>150</v>
      </c>
      <c r="C80" s="183" t="s">
        <v>151</v>
      </c>
      <c r="D80" s="180" t="s">
        <v>145</v>
      </c>
      <c r="E80" s="181">
        <v>1019.4322709402553</v>
      </c>
    </row>
    <row r="81" spans="2:5" x14ac:dyDescent="0.2">
      <c r="B81" s="182" t="s">
        <v>152</v>
      </c>
      <c r="C81" s="183" t="s">
        <v>153</v>
      </c>
      <c r="D81" s="180" t="s">
        <v>145</v>
      </c>
      <c r="E81" s="181">
        <v>933.27397946046517</v>
      </c>
    </row>
    <row r="82" spans="2:5" x14ac:dyDescent="0.2">
      <c r="B82" s="182" t="s">
        <v>154</v>
      </c>
      <c r="C82" s="183" t="s">
        <v>155</v>
      </c>
      <c r="D82" s="180" t="s">
        <v>145</v>
      </c>
      <c r="E82" s="181">
        <v>1038.6447145336101</v>
      </c>
    </row>
    <row r="83" spans="2:5" x14ac:dyDescent="0.2">
      <c r="B83" s="182" t="s">
        <v>156</v>
      </c>
      <c r="C83" s="183" t="s">
        <v>157</v>
      </c>
      <c r="D83" s="180" t="s">
        <v>145</v>
      </c>
      <c r="E83" s="181">
        <v>1012.2166135009436</v>
      </c>
    </row>
    <row r="84" spans="2:5" x14ac:dyDescent="0.2">
      <c r="B84" s="182" t="s">
        <v>158</v>
      </c>
      <c r="C84" s="183" t="s">
        <v>159</v>
      </c>
      <c r="D84" s="180" t="s">
        <v>145</v>
      </c>
      <c r="E84" s="181">
        <v>817.4934978790958</v>
      </c>
    </row>
    <row r="85" spans="2:5" x14ac:dyDescent="0.2">
      <c r="B85" s="182" t="s">
        <v>160</v>
      </c>
      <c r="C85" s="183" t="s">
        <v>161</v>
      </c>
      <c r="D85" s="180" t="s">
        <v>145</v>
      </c>
      <c r="E85" s="181">
        <v>1069.8643511636812</v>
      </c>
    </row>
    <row r="86" spans="2:5" x14ac:dyDescent="0.2">
      <c r="B86" s="182" t="s">
        <v>162</v>
      </c>
      <c r="C86" s="183" t="s">
        <v>163</v>
      </c>
      <c r="D86" s="180" t="s">
        <v>145</v>
      </c>
      <c r="E86" s="181">
        <v>1148.2397912086549</v>
      </c>
    </row>
    <row r="87" spans="2:5" x14ac:dyDescent="0.2">
      <c r="B87" s="178" t="s">
        <v>164</v>
      </c>
      <c r="C87" s="179" t="s">
        <v>165</v>
      </c>
      <c r="D87" s="180" t="s">
        <v>145</v>
      </c>
      <c r="E87" s="181">
        <v>1099.7213893690462</v>
      </c>
    </row>
    <row r="88" spans="2:5" x14ac:dyDescent="0.2">
      <c r="B88" s="178" t="s">
        <v>166</v>
      </c>
      <c r="C88" s="179" t="s">
        <v>167</v>
      </c>
      <c r="D88" s="180" t="s">
        <v>145</v>
      </c>
      <c r="E88" s="181">
        <v>1046.505893063983</v>
      </c>
    </row>
    <row r="89" spans="2:5" x14ac:dyDescent="0.2">
      <c r="B89" s="182" t="s">
        <v>168</v>
      </c>
      <c r="C89" s="183" t="s">
        <v>169</v>
      </c>
      <c r="D89" s="180" t="s">
        <v>111</v>
      </c>
      <c r="E89" s="181">
        <v>258.41821393331094</v>
      </c>
    </row>
    <row r="90" spans="2:5" x14ac:dyDescent="0.2">
      <c r="B90" s="182" t="s">
        <v>170</v>
      </c>
      <c r="C90" s="183" t="s">
        <v>171</v>
      </c>
      <c r="D90" s="180" t="s">
        <v>34</v>
      </c>
      <c r="E90" s="181">
        <v>87.502513465025132</v>
      </c>
    </row>
    <row r="91" spans="2:5" x14ac:dyDescent="0.2">
      <c r="B91" s="182" t="s">
        <v>172</v>
      </c>
      <c r="C91" s="183" t="s">
        <v>173</v>
      </c>
      <c r="D91" s="180" t="s">
        <v>47</v>
      </c>
      <c r="E91" s="181">
        <v>206.7485464785357</v>
      </c>
    </row>
    <row r="92" spans="2:5" x14ac:dyDescent="0.2">
      <c r="B92" s="178" t="s">
        <v>174</v>
      </c>
      <c r="C92" s="179" t="s">
        <v>175</v>
      </c>
      <c r="D92" s="180" t="s">
        <v>34</v>
      </c>
      <c r="E92" s="181">
        <v>58.047596219345934</v>
      </c>
    </row>
    <row r="93" spans="2:5" x14ac:dyDescent="0.2">
      <c r="B93" s="178" t="s">
        <v>176</v>
      </c>
      <c r="C93" s="179" t="s">
        <v>177</v>
      </c>
      <c r="D93" s="180" t="s">
        <v>47</v>
      </c>
      <c r="E93" s="181">
        <v>217.29019740420321</v>
      </c>
    </row>
    <row r="94" spans="2:5" x14ac:dyDescent="0.2">
      <c r="B94" s="178" t="s">
        <v>178</v>
      </c>
      <c r="C94" s="179" t="s">
        <v>179</v>
      </c>
      <c r="D94" s="180" t="s">
        <v>47</v>
      </c>
      <c r="E94" s="181">
        <v>241.69454955249938</v>
      </c>
    </row>
    <row r="95" spans="2:5" x14ac:dyDescent="0.2">
      <c r="B95" s="184" t="s">
        <v>180</v>
      </c>
      <c r="C95" s="183" t="s">
        <v>181</v>
      </c>
      <c r="D95" s="180" t="s">
        <v>34</v>
      </c>
      <c r="E95" s="181">
        <v>19458.227968919506</v>
      </c>
    </row>
    <row r="96" spans="2:5" x14ac:dyDescent="0.2">
      <c r="B96" s="184" t="s">
        <v>182</v>
      </c>
      <c r="C96" s="183" t="s">
        <v>183</v>
      </c>
      <c r="D96" s="180" t="s">
        <v>34</v>
      </c>
      <c r="E96" s="181">
        <v>1136.1936954735688</v>
      </c>
    </row>
    <row r="97" spans="2:5" x14ac:dyDescent="0.2">
      <c r="B97" s="184" t="s">
        <v>184</v>
      </c>
      <c r="C97" s="183" t="s">
        <v>185</v>
      </c>
      <c r="D97" s="180" t="s">
        <v>34</v>
      </c>
      <c r="E97" s="181">
        <v>4975.602463180322</v>
      </c>
    </row>
    <row r="98" spans="2:5" x14ac:dyDescent="0.2">
      <c r="B98" s="178" t="s">
        <v>186</v>
      </c>
      <c r="C98" s="179" t="s">
        <v>187</v>
      </c>
      <c r="D98" s="180" t="s">
        <v>34</v>
      </c>
      <c r="E98" s="181">
        <v>18031.510056159121</v>
      </c>
    </row>
    <row r="99" spans="2:5" x14ac:dyDescent="0.2">
      <c r="B99" s="184" t="s">
        <v>188</v>
      </c>
      <c r="C99" s="183" t="s">
        <v>189</v>
      </c>
      <c r="D99" s="180" t="s">
        <v>34</v>
      </c>
      <c r="E99" s="181">
        <v>6217.7300519341534</v>
      </c>
    </row>
    <row r="100" spans="2:5" x14ac:dyDescent="0.2">
      <c r="B100" s="182" t="s">
        <v>190</v>
      </c>
      <c r="C100" s="185" t="s">
        <v>191</v>
      </c>
      <c r="D100" s="180" t="s">
        <v>34</v>
      </c>
      <c r="E100" s="181">
        <v>15040.239332428007</v>
      </c>
    </row>
    <row r="101" spans="2:5" x14ac:dyDescent="0.2">
      <c r="B101" s="182" t="s">
        <v>192</v>
      </c>
      <c r="C101" s="185" t="s">
        <v>193</v>
      </c>
      <c r="D101" s="180" t="s">
        <v>34</v>
      </c>
      <c r="E101" s="181">
        <v>15040.239332428007</v>
      </c>
    </row>
    <row r="102" spans="2:5" x14ac:dyDescent="0.2">
      <c r="B102" s="178" t="s">
        <v>194</v>
      </c>
      <c r="C102" s="179" t="s">
        <v>195</v>
      </c>
      <c r="D102" s="180" t="s">
        <v>34</v>
      </c>
      <c r="E102" s="181">
        <v>18732.325950678583</v>
      </c>
    </row>
    <row r="103" spans="2:5" x14ac:dyDescent="0.2">
      <c r="B103" s="178" t="s">
        <v>196</v>
      </c>
      <c r="C103" s="179" t="s">
        <v>197</v>
      </c>
      <c r="D103" s="180" t="s">
        <v>34</v>
      </c>
      <c r="E103" s="181">
        <v>15144.50249606346</v>
      </c>
    </row>
    <row r="104" spans="2:5" x14ac:dyDescent="0.2">
      <c r="B104" s="178" t="s">
        <v>198</v>
      </c>
      <c r="C104" s="179" t="s">
        <v>199</v>
      </c>
      <c r="D104" s="180" t="s">
        <v>34</v>
      </c>
      <c r="E104" s="181">
        <v>17751.976842441567</v>
      </c>
    </row>
    <row r="105" spans="2:5" x14ac:dyDescent="0.2">
      <c r="B105" s="178" t="s">
        <v>200</v>
      </c>
      <c r="C105" s="179" t="s">
        <v>201</v>
      </c>
      <c r="D105" s="180" t="s">
        <v>34</v>
      </c>
      <c r="E105" s="181">
        <v>3143.8106044091651</v>
      </c>
    </row>
    <row r="106" spans="2:5" x14ac:dyDescent="0.2">
      <c r="B106" s="178" t="s">
        <v>202</v>
      </c>
      <c r="C106" s="179" t="s">
        <v>203</v>
      </c>
      <c r="D106" s="180" t="s">
        <v>34</v>
      </c>
      <c r="E106" s="181">
        <v>3682.5756925531268</v>
      </c>
    </row>
    <row r="107" spans="2:5" x14ac:dyDescent="0.2">
      <c r="B107" s="178" t="s">
        <v>204</v>
      </c>
      <c r="C107" s="179" t="s">
        <v>205</v>
      </c>
      <c r="D107" s="180" t="s">
        <v>34</v>
      </c>
      <c r="E107" s="181">
        <v>13543.881013642136</v>
      </c>
    </row>
    <row r="108" spans="2:5" x14ac:dyDescent="0.2">
      <c r="B108" s="178" t="s">
        <v>206</v>
      </c>
      <c r="C108" s="179" t="s">
        <v>207</v>
      </c>
      <c r="D108" s="180" t="s">
        <v>34</v>
      </c>
      <c r="E108" s="181">
        <v>2214.8980481315607</v>
      </c>
    </row>
    <row r="109" spans="2:5" x14ac:dyDescent="0.2">
      <c r="B109" s="178" t="s">
        <v>208</v>
      </c>
      <c r="C109" s="179" t="s">
        <v>209</v>
      </c>
      <c r="D109" s="180" t="s">
        <v>34</v>
      </c>
      <c r="E109" s="181">
        <v>2192.357404405459</v>
      </c>
    </row>
    <row r="110" spans="2:5" x14ac:dyDescent="0.2">
      <c r="B110" s="178" t="s">
        <v>210</v>
      </c>
      <c r="C110" s="179" t="s">
        <v>211</v>
      </c>
      <c r="D110" s="180" t="s">
        <v>34</v>
      </c>
      <c r="E110" s="181">
        <v>2148.6911710318923</v>
      </c>
    </row>
    <row r="111" spans="2:5" x14ac:dyDescent="0.2">
      <c r="B111" s="178" t="s">
        <v>212</v>
      </c>
      <c r="C111" s="179" t="s">
        <v>213</v>
      </c>
      <c r="D111" s="180" t="s">
        <v>34</v>
      </c>
      <c r="E111" s="181">
        <v>9924.6757679378406</v>
      </c>
    </row>
    <row r="112" spans="2:5" x14ac:dyDescent="0.2">
      <c r="B112" s="178" t="s">
        <v>214</v>
      </c>
      <c r="C112" s="179" t="s">
        <v>215</v>
      </c>
      <c r="D112" s="180" t="s">
        <v>34</v>
      </c>
      <c r="E112" s="181">
        <v>29323.948955831507</v>
      </c>
    </row>
    <row r="113" spans="2:5" x14ac:dyDescent="0.2">
      <c r="B113" s="182" t="s">
        <v>216</v>
      </c>
      <c r="C113" s="183" t="s">
        <v>217</v>
      </c>
      <c r="D113" s="180" t="s">
        <v>34</v>
      </c>
      <c r="E113" s="181">
        <v>1582.5827935439468</v>
      </c>
    </row>
    <row r="114" spans="2:5" x14ac:dyDescent="0.2">
      <c r="B114" s="186" t="s">
        <v>218</v>
      </c>
      <c r="C114" s="187" t="s">
        <v>219</v>
      </c>
      <c r="D114" s="180" t="s">
        <v>12</v>
      </c>
      <c r="E114" s="181">
        <v>116.01449971100051</v>
      </c>
    </row>
    <row r="115" spans="2:5" x14ac:dyDescent="0.2">
      <c r="B115" s="186" t="s">
        <v>220</v>
      </c>
      <c r="C115" s="187" t="s">
        <v>221</v>
      </c>
      <c r="D115" s="180" t="s">
        <v>34</v>
      </c>
      <c r="E115" s="181">
        <v>1615.4557847909721</v>
      </c>
    </row>
    <row r="116" spans="2:5" x14ac:dyDescent="0.2">
      <c r="B116" s="186" t="s">
        <v>222</v>
      </c>
      <c r="C116" s="187" t="s">
        <v>223</v>
      </c>
      <c r="D116" s="180" t="s">
        <v>12</v>
      </c>
      <c r="E116" s="181">
        <v>115.38489093736614</v>
      </c>
    </row>
    <row r="117" spans="2:5" x14ac:dyDescent="0.2">
      <c r="B117" s="186" t="s">
        <v>224</v>
      </c>
      <c r="C117" s="187" t="s">
        <v>225</v>
      </c>
      <c r="D117" s="180" t="s">
        <v>47</v>
      </c>
      <c r="E117" s="181">
        <v>372.70721276575023</v>
      </c>
    </row>
    <row r="118" spans="2:5" x14ac:dyDescent="0.2">
      <c r="B118" s="186" t="s">
        <v>226</v>
      </c>
      <c r="C118" s="187" t="s">
        <v>227</v>
      </c>
      <c r="D118" s="180" t="s">
        <v>34</v>
      </c>
      <c r="E118" s="181">
        <v>2194.8251387386144</v>
      </c>
    </row>
    <row r="119" spans="2:5" x14ac:dyDescent="0.2">
      <c r="B119" s="182" t="s">
        <v>228</v>
      </c>
      <c r="C119" s="183" t="s">
        <v>229</v>
      </c>
      <c r="D119" s="180" t="s">
        <v>34</v>
      </c>
      <c r="E119" s="181">
        <v>976.11933490955732</v>
      </c>
    </row>
    <row r="120" spans="2:5" x14ac:dyDescent="0.2">
      <c r="B120" s="182" t="s">
        <v>230</v>
      </c>
      <c r="C120" s="183" t="s">
        <v>231</v>
      </c>
      <c r="D120" s="180" t="s">
        <v>34</v>
      </c>
      <c r="E120" s="181">
        <v>258.52374793982159</v>
      </c>
    </row>
    <row r="121" spans="2:5" x14ac:dyDescent="0.2">
      <c r="B121" s="182" t="s">
        <v>232</v>
      </c>
      <c r="C121" s="183" t="s">
        <v>233</v>
      </c>
      <c r="D121" s="180" t="s">
        <v>34</v>
      </c>
      <c r="E121" s="181">
        <v>355.89530907015501</v>
      </c>
    </row>
    <row r="122" spans="2:5" x14ac:dyDescent="0.2">
      <c r="B122" s="178" t="s">
        <v>234</v>
      </c>
      <c r="C122" s="179" t="s">
        <v>235</v>
      </c>
      <c r="D122" s="180" t="s">
        <v>34</v>
      </c>
      <c r="E122" s="181">
        <v>1736.3446302340915</v>
      </c>
    </row>
    <row r="123" spans="2:5" x14ac:dyDescent="0.2">
      <c r="B123" s="178" t="s">
        <v>236</v>
      </c>
      <c r="C123" s="179" t="s">
        <v>237</v>
      </c>
      <c r="D123" s="180" t="s">
        <v>34</v>
      </c>
      <c r="E123" s="181">
        <v>1479.0834112142563</v>
      </c>
    </row>
    <row r="124" spans="2:5" x14ac:dyDescent="0.2">
      <c r="B124" s="178" t="s">
        <v>238</v>
      </c>
      <c r="C124" s="179" t="s">
        <v>239</v>
      </c>
      <c r="D124" s="180" t="s">
        <v>240</v>
      </c>
      <c r="E124" s="181">
        <v>179.06067874976742</v>
      </c>
    </row>
    <row r="125" spans="2:5" x14ac:dyDescent="0.2">
      <c r="B125" s="178" t="s">
        <v>241</v>
      </c>
      <c r="C125" s="179" t="s">
        <v>242</v>
      </c>
      <c r="D125" s="180" t="s">
        <v>34</v>
      </c>
      <c r="E125" s="181">
        <v>984.09061560850694</v>
      </c>
    </row>
    <row r="126" spans="2:5" x14ac:dyDescent="0.2">
      <c r="B126" s="178" t="s">
        <v>243</v>
      </c>
      <c r="C126" s="179" t="s">
        <v>244</v>
      </c>
      <c r="D126" s="180" t="s">
        <v>34</v>
      </c>
      <c r="E126" s="181">
        <v>4513.6397557065056</v>
      </c>
    </row>
    <row r="127" spans="2:5" x14ac:dyDescent="0.2">
      <c r="B127" s="178" t="s">
        <v>245</v>
      </c>
      <c r="C127" s="179" t="s">
        <v>246</v>
      </c>
      <c r="D127" s="180" t="s">
        <v>34</v>
      </c>
      <c r="E127" s="181">
        <v>1557.1280469921346</v>
      </c>
    </row>
    <row r="128" spans="2:5" x14ac:dyDescent="0.2">
      <c r="B128" s="178" t="s">
        <v>247</v>
      </c>
      <c r="C128" s="179" t="s">
        <v>248</v>
      </c>
      <c r="D128" s="180" t="s">
        <v>34</v>
      </c>
      <c r="E128" s="181">
        <v>4682.9218942220214</v>
      </c>
    </row>
    <row r="129" spans="2:5" x14ac:dyDescent="0.2">
      <c r="B129" s="178" t="s">
        <v>249</v>
      </c>
      <c r="C129" s="179" t="s">
        <v>250</v>
      </c>
      <c r="D129" s="180" t="s">
        <v>34</v>
      </c>
      <c r="E129" s="181">
        <v>2779.6316228259166</v>
      </c>
    </row>
    <row r="130" spans="2:5" x14ac:dyDescent="0.2">
      <c r="B130" s="178" t="s">
        <v>251</v>
      </c>
      <c r="C130" s="179" t="s">
        <v>252</v>
      </c>
      <c r="D130" s="180" t="s">
        <v>34</v>
      </c>
      <c r="E130" s="181">
        <v>2439.0070822829575</v>
      </c>
    </row>
    <row r="131" spans="2:5" x14ac:dyDescent="0.2">
      <c r="B131" s="178" t="s">
        <v>253</v>
      </c>
      <c r="C131" s="179" t="s">
        <v>254</v>
      </c>
      <c r="D131" s="180" t="s">
        <v>240</v>
      </c>
      <c r="E131" s="181">
        <v>204.74769181453476</v>
      </c>
    </row>
    <row r="132" spans="2:5" x14ac:dyDescent="0.2">
      <c r="B132" s="182" t="s">
        <v>255</v>
      </c>
      <c r="C132" s="183" t="s">
        <v>256</v>
      </c>
      <c r="D132" s="180" t="s">
        <v>34</v>
      </c>
      <c r="E132" s="181">
        <v>6560.0635418217316</v>
      </c>
    </row>
    <row r="133" spans="2:5" x14ac:dyDescent="0.2">
      <c r="B133" s="178" t="s">
        <v>257</v>
      </c>
      <c r="C133" s="179" t="s">
        <v>258</v>
      </c>
      <c r="D133" s="180" t="s">
        <v>34</v>
      </c>
      <c r="E133" s="181">
        <v>8319.8839035796664</v>
      </c>
    </row>
    <row r="134" spans="2:5" x14ac:dyDescent="0.2">
      <c r="B134" s="182" t="s">
        <v>259</v>
      </c>
      <c r="C134" s="183" t="s">
        <v>260</v>
      </c>
      <c r="D134" s="180" t="s">
        <v>34</v>
      </c>
      <c r="E134" s="181">
        <v>1161.642490592641</v>
      </c>
    </row>
    <row r="135" spans="2:5" x14ac:dyDescent="0.2">
      <c r="B135" s="178" t="s">
        <v>261</v>
      </c>
      <c r="C135" s="179" t="s">
        <v>262</v>
      </c>
      <c r="D135" s="180" t="s">
        <v>34</v>
      </c>
      <c r="E135" s="181">
        <v>2282.521878590092</v>
      </c>
    </row>
    <row r="136" spans="2:5" x14ac:dyDescent="0.2">
      <c r="B136" s="178" t="s">
        <v>263</v>
      </c>
      <c r="C136" s="179" t="s">
        <v>264</v>
      </c>
      <c r="D136" s="180" t="s">
        <v>47</v>
      </c>
      <c r="E136" s="181">
        <v>79.35730199605598</v>
      </c>
    </row>
    <row r="137" spans="2:5" x14ac:dyDescent="0.2">
      <c r="B137" s="178" t="s">
        <v>265</v>
      </c>
      <c r="C137" s="179" t="s">
        <v>266</v>
      </c>
      <c r="D137" s="180" t="s">
        <v>47</v>
      </c>
      <c r="E137" s="181">
        <v>53.092207123261296</v>
      </c>
    </row>
    <row r="138" spans="2:5" x14ac:dyDescent="0.2">
      <c r="B138" s="182" t="s">
        <v>267</v>
      </c>
      <c r="C138" s="187" t="s">
        <v>268</v>
      </c>
      <c r="D138" s="180" t="s">
        <v>47</v>
      </c>
      <c r="E138" s="181">
        <v>266.3462322680366</v>
      </c>
    </row>
    <row r="139" spans="2:5" x14ac:dyDescent="0.2">
      <c r="B139" s="178" t="s">
        <v>269</v>
      </c>
      <c r="C139" s="179" t="s">
        <v>270</v>
      </c>
      <c r="D139" s="180" t="s">
        <v>47</v>
      </c>
      <c r="E139" s="181">
        <v>559.85981389939616</v>
      </c>
    </row>
    <row r="140" spans="2:5" x14ac:dyDescent="0.2">
      <c r="B140" s="178" t="s">
        <v>271</v>
      </c>
      <c r="C140" s="179" t="s">
        <v>272</v>
      </c>
      <c r="D140" s="180" t="s">
        <v>47</v>
      </c>
      <c r="E140" s="181">
        <v>119.94105819759514</v>
      </c>
    </row>
    <row r="141" spans="2:5" x14ac:dyDescent="0.2">
      <c r="B141" s="178" t="s">
        <v>273</v>
      </c>
      <c r="C141" s="179" t="s">
        <v>274</v>
      </c>
      <c r="D141" s="180" t="s">
        <v>47</v>
      </c>
      <c r="E141" s="181">
        <v>32.54400451497353</v>
      </c>
    </row>
    <row r="142" spans="2:5" x14ac:dyDescent="0.2">
      <c r="B142" s="182" t="s">
        <v>275</v>
      </c>
      <c r="C142" s="187" t="s">
        <v>276</v>
      </c>
      <c r="D142" s="180" t="s">
        <v>34</v>
      </c>
      <c r="E142" s="181">
        <v>49.782856710967096</v>
      </c>
    </row>
    <row r="143" spans="2:5" x14ac:dyDescent="0.2">
      <c r="B143" s="178" t="s">
        <v>277</v>
      </c>
      <c r="C143" s="179" t="s">
        <v>278</v>
      </c>
      <c r="D143" s="180" t="s">
        <v>34</v>
      </c>
      <c r="E143" s="181">
        <v>23.734681273205826</v>
      </c>
    </row>
    <row r="144" spans="2:5" x14ac:dyDescent="0.2">
      <c r="B144" s="182" t="s">
        <v>279</v>
      </c>
      <c r="C144" s="187" t="s">
        <v>280</v>
      </c>
      <c r="D144" s="180" t="s">
        <v>34</v>
      </c>
      <c r="E144" s="181">
        <v>87.620421562739139</v>
      </c>
    </row>
    <row r="145" spans="2:5" x14ac:dyDescent="0.2">
      <c r="B145" s="182" t="s">
        <v>281</v>
      </c>
      <c r="C145" s="187" t="s">
        <v>282</v>
      </c>
      <c r="D145" s="180" t="s">
        <v>34</v>
      </c>
      <c r="E145" s="181">
        <v>57.909742143075604</v>
      </c>
    </row>
    <row r="146" spans="2:5" x14ac:dyDescent="0.2">
      <c r="B146" s="178" t="s">
        <v>283</v>
      </c>
      <c r="C146" s="179" t="s">
        <v>284</v>
      </c>
      <c r="D146" s="180" t="s">
        <v>34</v>
      </c>
      <c r="E146" s="181">
        <v>558.86421911788602</v>
      </c>
    </row>
    <row r="147" spans="2:5" x14ac:dyDescent="0.2">
      <c r="B147" s="178" t="s">
        <v>285</v>
      </c>
      <c r="C147" s="179" t="s">
        <v>286</v>
      </c>
      <c r="D147" s="180" t="s">
        <v>34</v>
      </c>
      <c r="E147" s="181">
        <v>853.14905882931248</v>
      </c>
    </row>
    <row r="148" spans="2:5" x14ac:dyDescent="0.2">
      <c r="B148" s="178" t="s">
        <v>287</v>
      </c>
      <c r="C148" s="179" t="s">
        <v>288</v>
      </c>
      <c r="D148" s="180" t="s">
        <v>34</v>
      </c>
      <c r="E148" s="181">
        <v>298.02423148455551</v>
      </c>
    </row>
    <row r="149" spans="2:5" x14ac:dyDescent="0.2">
      <c r="B149" s="178" t="s">
        <v>289</v>
      </c>
      <c r="C149" s="179" t="s">
        <v>290</v>
      </c>
      <c r="D149" s="180" t="s">
        <v>34</v>
      </c>
      <c r="E149" s="181">
        <v>505.52882951325967</v>
      </c>
    </row>
    <row r="150" spans="2:5" x14ac:dyDescent="0.2">
      <c r="B150" s="178" t="s">
        <v>291</v>
      </c>
      <c r="C150" s="179" t="s">
        <v>292</v>
      </c>
      <c r="D150" s="180" t="s">
        <v>34</v>
      </c>
      <c r="E150" s="181">
        <v>637.58351141734715</v>
      </c>
    </row>
    <row r="151" spans="2:5" x14ac:dyDescent="0.2">
      <c r="B151" s="178" t="s">
        <v>293</v>
      </c>
      <c r="C151" s="179" t="s">
        <v>294</v>
      </c>
      <c r="D151" s="180" t="s">
        <v>34</v>
      </c>
      <c r="E151" s="181">
        <v>55.275701346967558</v>
      </c>
    </row>
    <row r="152" spans="2:5" x14ac:dyDescent="0.2">
      <c r="B152" s="178" t="s">
        <v>295</v>
      </c>
      <c r="C152" s="179" t="s">
        <v>296</v>
      </c>
      <c r="D152" s="180" t="s">
        <v>34</v>
      </c>
      <c r="E152" s="181">
        <v>40.267283453717901</v>
      </c>
    </row>
    <row r="153" spans="2:5" x14ac:dyDescent="0.2">
      <c r="B153" s="178" t="s">
        <v>297</v>
      </c>
      <c r="C153" s="179" t="s">
        <v>298</v>
      </c>
      <c r="D153" s="180" t="s">
        <v>47</v>
      </c>
      <c r="E153" s="181">
        <v>18.970724329528803</v>
      </c>
    </row>
    <row r="154" spans="2:5" x14ac:dyDescent="0.2">
      <c r="B154" s="178" t="s">
        <v>299</v>
      </c>
      <c r="C154" s="179" t="s">
        <v>300</v>
      </c>
      <c r="D154" s="180" t="s">
        <v>47</v>
      </c>
      <c r="E154" s="181">
        <v>107.3531386301927</v>
      </c>
    </row>
    <row r="155" spans="2:5" x14ac:dyDescent="0.2">
      <c r="B155" s="178" t="s">
        <v>301</v>
      </c>
      <c r="C155" s="179" t="s">
        <v>302</v>
      </c>
      <c r="D155" s="180" t="s">
        <v>34</v>
      </c>
      <c r="E155" s="181">
        <v>64.857335609009056</v>
      </c>
    </row>
    <row r="156" spans="2:5" x14ac:dyDescent="0.2">
      <c r="B156" s="178" t="s">
        <v>303</v>
      </c>
      <c r="C156" s="179" t="s">
        <v>304</v>
      </c>
      <c r="D156" s="180" t="s">
        <v>34</v>
      </c>
      <c r="E156" s="181">
        <v>47.619528834918661</v>
      </c>
    </row>
    <row r="157" spans="2:5" x14ac:dyDescent="0.2">
      <c r="B157" s="178" t="s">
        <v>305</v>
      </c>
      <c r="C157" s="179" t="s">
        <v>306</v>
      </c>
      <c r="D157" s="180" t="s">
        <v>34</v>
      </c>
      <c r="E157" s="181">
        <v>24.334190134014726</v>
      </c>
    </row>
    <row r="158" spans="2:5" x14ac:dyDescent="0.2">
      <c r="B158" s="178" t="s">
        <v>307</v>
      </c>
      <c r="C158" s="179" t="s">
        <v>308</v>
      </c>
      <c r="D158" s="180" t="s">
        <v>34</v>
      </c>
      <c r="E158" s="181">
        <v>293.02235139537845</v>
      </c>
    </row>
    <row r="159" spans="2:5" x14ac:dyDescent="0.2">
      <c r="B159" s="178" t="s">
        <v>309</v>
      </c>
      <c r="C159" s="179" t="s">
        <v>310</v>
      </c>
      <c r="D159" s="180" t="s">
        <v>34</v>
      </c>
      <c r="E159" s="181">
        <v>537.10102303568726</v>
      </c>
    </row>
    <row r="160" spans="2:5" x14ac:dyDescent="0.2">
      <c r="B160" s="178" t="s">
        <v>311</v>
      </c>
      <c r="C160" s="179" t="s">
        <v>312</v>
      </c>
      <c r="D160" s="180" t="s">
        <v>34</v>
      </c>
      <c r="E160" s="181">
        <v>2327.6401528798319</v>
      </c>
    </row>
    <row r="161" spans="2:5" x14ac:dyDescent="0.2">
      <c r="B161" s="178" t="s">
        <v>313</v>
      </c>
      <c r="C161" s="179" t="s">
        <v>314</v>
      </c>
      <c r="D161" s="180" t="s">
        <v>34</v>
      </c>
      <c r="E161" s="181">
        <v>838.27927261538036</v>
      </c>
    </row>
    <row r="162" spans="2:5" x14ac:dyDescent="0.2">
      <c r="B162" s="178" t="s">
        <v>315</v>
      </c>
      <c r="C162" s="179" t="s">
        <v>316</v>
      </c>
      <c r="D162" s="180" t="s">
        <v>34</v>
      </c>
      <c r="E162" s="181">
        <v>2758.3610144496924</v>
      </c>
    </row>
    <row r="163" spans="2:5" x14ac:dyDescent="0.2">
      <c r="B163" s="178" t="s">
        <v>317</v>
      </c>
      <c r="C163" s="179" t="s">
        <v>318</v>
      </c>
      <c r="D163" s="180" t="s">
        <v>34</v>
      </c>
      <c r="E163" s="181">
        <v>5598.4621044823225</v>
      </c>
    </row>
    <row r="164" spans="2:5" x14ac:dyDescent="0.2">
      <c r="B164" s="178" t="s">
        <v>319</v>
      </c>
      <c r="C164" s="179" t="s">
        <v>320</v>
      </c>
      <c r="D164" s="180" t="s">
        <v>34</v>
      </c>
      <c r="E164" s="181">
        <v>148.48771185670282</v>
      </c>
    </row>
    <row r="165" spans="2:5" x14ac:dyDescent="0.2">
      <c r="B165" s="178" t="s">
        <v>321</v>
      </c>
      <c r="C165" s="179" t="s">
        <v>322</v>
      </c>
      <c r="D165" s="180" t="s">
        <v>34</v>
      </c>
      <c r="E165" s="181">
        <v>241.91380061801621</v>
      </c>
    </row>
    <row r="166" spans="2:5" x14ac:dyDescent="0.2">
      <c r="B166" s="178" t="s">
        <v>323</v>
      </c>
      <c r="C166" s="179" t="s">
        <v>324</v>
      </c>
      <c r="D166" s="180" t="s">
        <v>34</v>
      </c>
      <c r="E166" s="181">
        <v>172.8792269076755</v>
      </c>
    </row>
    <row r="167" spans="2:5" x14ac:dyDescent="0.2">
      <c r="B167" s="178" t="s">
        <v>325</v>
      </c>
      <c r="C167" s="179" t="s">
        <v>326</v>
      </c>
      <c r="D167" s="180" t="s">
        <v>34</v>
      </c>
      <c r="E167" s="181">
        <v>6574.7126465278543</v>
      </c>
    </row>
    <row r="168" spans="2:5" x14ac:dyDescent="0.2">
      <c r="B168" s="178" t="s">
        <v>327</v>
      </c>
      <c r="C168" s="179" t="s">
        <v>328</v>
      </c>
      <c r="D168" s="180" t="s">
        <v>34</v>
      </c>
      <c r="E168" s="181">
        <v>6734.5931451443166</v>
      </c>
    </row>
    <row r="169" spans="2:5" x14ac:dyDescent="0.2">
      <c r="B169" s="178" t="s">
        <v>329</v>
      </c>
      <c r="C169" s="179" t="s">
        <v>330</v>
      </c>
      <c r="D169" s="180" t="s">
        <v>34</v>
      </c>
      <c r="E169" s="181">
        <v>1165.0869849430821</v>
      </c>
    </row>
    <row r="170" spans="2:5" x14ac:dyDescent="0.2">
      <c r="B170" s="178" t="s">
        <v>331</v>
      </c>
      <c r="C170" s="179" t="s">
        <v>332</v>
      </c>
      <c r="D170" s="180" t="s">
        <v>34</v>
      </c>
      <c r="E170" s="181">
        <v>1495.207737715735</v>
      </c>
    </row>
    <row r="171" spans="2:5" x14ac:dyDescent="0.2">
      <c r="B171" s="178" t="s">
        <v>333</v>
      </c>
      <c r="C171" s="179" t="s">
        <v>334</v>
      </c>
      <c r="D171" s="180" t="s">
        <v>34</v>
      </c>
      <c r="E171" s="181">
        <v>1707.03986903957</v>
      </c>
    </row>
    <row r="172" spans="2:5" x14ac:dyDescent="0.2">
      <c r="B172" s="178" t="s">
        <v>335</v>
      </c>
      <c r="C172" s="179" t="s">
        <v>336</v>
      </c>
      <c r="D172" s="180" t="s">
        <v>34</v>
      </c>
      <c r="E172" s="181">
        <v>236.30533401915071</v>
      </c>
    </row>
    <row r="173" spans="2:5" x14ac:dyDescent="0.2">
      <c r="B173" s="178" t="s">
        <v>337</v>
      </c>
      <c r="C173" s="179" t="s">
        <v>338</v>
      </c>
      <c r="D173" s="180" t="s">
        <v>34</v>
      </c>
      <c r="E173" s="181">
        <v>99584.460344459454</v>
      </c>
    </row>
    <row r="174" spans="2:5" x14ac:dyDescent="0.2">
      <c r="B174" s="178" t="s">
        <v>339</v>
      </c>
      <c r="C174" s="179" t="s">
        <v>340</v>
      </c>
      <c r="D174" s="180" t="s">
        <v>34</v>
      </c>
      <c r="E174" s="181">
        <v>135.99911281758142</v>
      </c>
    </row>
    <row r="175" spans="2:5" x14ac:dyDescent="0.2">
      <c r="B175" s="178" t="s">
        <v>341</v>
      </c>
      <c r="C175" s="179" t="s">
        <v>342</v>
      </c>
      <c r="D175" s="180" t="s">
        <v>34</v>
      </c>
      <c r="E175" s="181">
        <v>921.86578486644055</v>
      </c>
    </row>
    <row r="176" spans="2:5" x14ac:dyDescent="0.2">
      <c r="B176" s="186" t="s">
        <v>343</v>
      </c>
      <c r="C176" s="179" t="s">
        <v>344</v>
      </c>
      <c r="D176" s="180" t="s">
        <v>34</v>
      </c>
      <c r="E176" s="181">
        <v>1594.2873935647604</v>
      </c>
    </row>
    <row r="177" spans="2:5" x14ac:dyDescent="0.2">
      <c r="B177" s="186" t="s">
        <v>345</v>
      </c>
      <c r="C177" s="187" t="s">
        <v>346</v>
      </c>
      <c r="D177" s="180" t="s">
        <v>34</v>
      </c>
      <c r="E177" s="181">
        <v>36.888750774403867</v>
      </c>
    </row>
    <row r="178" spans="2:5" x14ac:dyDescent="0.2">
      <c r="B178" s="186" t="s">
        <v>347</v>
      </c>
      <c r="C178" s="187" t="s">
        <v>348</v>
      </c>
      <c r="D178" s="180" t="s">
        <v>34</v>
      </c>
      <c r="E178" s="181">
        <v>1747.7179113228949</v>
      </c>
    </row>
    <row r="179" spans="2:5" x14ac:dyDescent="0.2">
      <c r="B179" s="186" t="s">
        <v>349</v>
      </c>
      <c r="C179" s="187" t="s">
        <v>350</v>
      </c>
      <c r="D179" s="180" t="s">
        <v>34</v>
      </c>
      <c r="E179" s="181">
        <v>81.961294933504988</v>
      </c>
    </row>
    <row r="180" spans="2:5" x14ac:dyDescent="0.2">
      <c r="B180" s="186" t="s">
        <v>351</v>
      </c>
      <c r="C180" s="187" t="s">
        <v>352</v>
      </c>
      <c r="D180" s="180" t="s">
        <v>34</v>
      </c>
      <c r="E180" s="181">
        <v>67.185640817899454</v>
      </c>
    </row>
    <row r="181" spans="2:5" x14ac:dyDescent="0.2">
      <c r="B181" s="186" t="s">
        <v>353</v>
      </c>
      <c r="C181" s="187" t="s">
        <v>354</v>
      </c>
      <c r="D181" s="180" t="s">
        <v>34</v>
      </c>
      <c r="E181" s="181">
        <v>116.28835313317884</v>
      </c>
    </row>
    <row r="182" spans="2:5" x14ac:dyDescent="0.2">
      <c r="B182" s="178" t="s">
        <v>355</v>
      </c>
      <c r="C182" s="179" t="s">
        <v>356</v>
      </c>
      <c r="D182" s="180" t="s">
        <v>34</v>
      </c>
      <c r="E182" s="181">
        <v>16.116376351301163</v>
      </c>
    </row>
    <row r="183" spans="2:5" x14ac:dyDescent="0.2">
      <c r="B183" s="186" t="s">
        <v>357</v>
      </c>
      <c r="C183" s="187" t="s">
        <v>358</v>
      </c>
      <c r="D183" s="180" t="s">
        <v>34</v>
      </c>
      <c r="E183" s="181">
        <v>69.234290039542515</v>
      </c>
    </row>
    <row r="184" spans="2:5" x14ac:dyDescent="0.2">
      <c r="B184" s="186" t="s">
        <v>359</v>
      </c>
      <c r="C184" s="187" t="s">
        <v>360</v>
      </c>
      <c r="D184" s="180" t="s">
        <v>34</v>
      </c>
      <c r="E184" s="181">
        <v>72.120924807442904</v>
      </c>
    </row>
    <row r="185" spans="2:5" x14ac:dyDescent="0.2">
      <c r="B185" s="186" t="s">
        <v>361</v>
      </c>
      <c r="C185" s="187" t="s">
        <v>362</v>
      </c>
      <c r="D185" s="180" t="s">
        <v>34</v>
      </c>
      <c r="E185" s="181">
        <v>18.85923524315568</v>
      </c>
    </row>
    <row r="186" spans="2:5" x14ac:dyDescent="0.2">
      <c r="B186" s="186" t="s">
        <v>363</v>
      </c>
      <c r="C186" s="187" t="s">
        <v>364</v>
      </c>
      <c r="D186" s="180" t="s">
        <v>34</v>
      </c>
      <c r="E186" s="181">
        <v>19.081580642080294</v>
      </c>
    </row>
    <row r="187" spans="2:5" x14ac:dyDescent="0.2">
      <c r="B187" s="186" t="s">
        <v>365</v>
      </c>
      <c r="C187" s="187" t="s">
        <v>366</v>
      </c>
      <c r="D187" s="180" t="s">
        <v>34</v>
      </c>
      <c r="E187" s="181">
        <v>119.74023848016525</v>
      </c>
    </row>
    <row r="188" spans="2:5" x14ac:dyDescent="0.2">
      <c r="B188" s="178" t="s">
        <v>367</v>
      </c>
      <c r="C188" s="179" t="s">
        <v>368</v>
      </c>
      <c r="D188" s="180" t="s">
        <v>34</v>
      </c>
      <c r="E188" s="181">
        <v>67.286683285761654</v>
      </c>
    </row>
    <row r="189" spans="2:5" x14ac:dyDescent="0.2">
      <c r="B189" s="178" t="s">
        <v>369</v>
      </c>
      <c r="C189" s="179" t="s">
        <v>370</v>
      </c>
      <c r="D189" s="180" t="s">
        <v>34</v>
      </c>
      <c r="E189" s="181">
        <v>162.38057428819945</v>
      </c>
    </row>
    <row r="190" spans="2:5" x14ac:dyDescent="0.2">
      <c r="B190" s="182" t="s">
        <v>371</v>
      </c>
      <c r="C190" s="183" t="s">
        <v>372</v>
      </c>
      <c r="D190" s="180" t="s">
        <v>34</v>
      </c>
      <c r="E190" s="181">
        <v>6010882.3954396555</v>
      </c>
    </row>
    <row r="191" spans="2:5" x14ac:dyDescent="0.2">
      <c r="B191" s="182" t="s">
        <v>373</v>
      </c>
      <c r="C191" s="183" t="s">
        <v>374</v>
      </c>
      <c r="D191" s="180" t="s">
        <v>34</v>
      </c>
      <c r="E191" s="181">
        <v>1131968.7831074453</v>
      </c>
    </row>
    <row r="192" spans="2:5" x14ac:dyDescent="0.2">
      <c r="B192" s="182" t="s">
        <v>375</v>
      </c>
      <c r="C192" s="183" t="s">
        <v>376</v>
      </c>
      <c r="D192" s="180" t="s">
        <v>114</v>
      </c>
      <c r="E192" s="181">
        <v>60.224152875965842</v>
      </c>
    </row>
    <row r="193" spans="2:5" x14ac:dyDescent="0.2">
      <c r="B193" s="182" t="s">
        <v>377</v>
      </c>
      <c r="C193" s="183" t="s">
        <v>378</v>
      </c>
      <c r="D193" s="180" t="s">
        <v>34</v>
      </c>
      <c r="E193" s="181">
        <v>16431687.573829377</v>
      </c>
    </row>
    <row r="194" spans="2:5" x14ac:dyDescent="0.2">
      <c r="B194" s="182" t="s">
        <v>379</v>
      </c>
      <c r="C194" s="183" t="s">
        <v>380</v>
      </c>
      <c r="D194" s="180" t="s">
        <v>381</v>
      </c>
      <c r="E194" s="181">
        <v>3935.7076068492656</v>
      </c>
    </row>
    <row r="195" spans="2:5" x14ac:dyDescent="0.2">
      <c r="B195" s="182" t="s">
        <v>382</v>
      </c>
      <c r="C195" s="183" t="s">
        <v>383</v>
      </c>
      <c r="D195" s="180" t="s">
        <v>34</v>
      </c>
      <c r="E195" s="181">
        <v>21531390.83869132</v>
      </c>
    </row>
    <row r="196" spans="2:5" x14ac:dyDescent="0.2">
      <c r="B196" s="182" t="s">
        <v>384</v>
      </c>
      <c r="C196" s="183" t="s">
        <v>385</v>
      </c>
      <c r="D196" s="180" t="s">
        <v>381</v>
      </c>
      <c r="E196" s="181">
        <v>5673.495057437809</v>
      </c>
    </row>
    <row r="197" spans="2:5" x14ac:dyDescent="0.2">
      <c r="B197" s="182" t="s">
        <v>386</v>
      </c>
      <c r="C197" s="183" t="s">
        <v>387</v>
      </c>
      <c r="D197" s="180" t="s">
        <v>34</v>
      </c>
      <c r="E197" s="181">
        <v>12560455.34283172</v>
      </c>
    </row>
    <row r="198" spans="2:5" x14ac:dyDescent="0.2">
      <c r="B198" s="182" t="s">
        <v>388</v>
      </c>
      <c r="C198" s="183" t="s">
        <v>389</v>
      </c>
      <c r="D198" s="180" t="s">
        <v>381</v>
      </c>
      <c r="E198" s="181">
        <v>4068.0262251880454</v>
      </c>
    </row>
    <row r="199" spans="2:5" x14ac:dyDescent="0.2">
      <c r="B199" s="182" t="s">
        <v>390</v>
      </c>
      <c r="C199" s="183" t="s">
        <v>391</v>
      </c>
      <c r="D199" s="180" t="s">
        <v>34</v>
      </c>
      <c r="E199" s="181">
        <v>21599706.709826875</v>
      </c>
    </row>
    <row r="200" spans="2:5" x14ac:dyDescent="0.2">
      <c r="B200" s="182" t="s">
        <v>392</v>
      </c>
      <c r="C200" s="183" t="s">
        <v>393</v>
      </c>
      <c r="D200" s="180" t="s">
        <v>381</v>
      </c>
      <c r="E200" s="181">
        <v>4862.9024812796806</v>
      </c>
    </row>
    <row r="201" spans="2:5" x14ac:dyDescent="0.2">
      <c r="B201" s="182" t="s">
        <v>394</v>
      </c>
      <c r="C201" s="183" t="s">
        <v>395</v>
      </c>
      <c r="D201" s="180" t="s">
        <v>34</v>
      </c>
      <c r="E201" s="181">
        <v>7660531.7701347144</v>
      </c>
    </row>
    <row r="202" spans="2:5" x14ac:dyDescent="0.2">
      <c r="B202" s="182" t="s">
        <v>396</v>
      </c>
      <c r="C202" s="183" t="s">
        <v>397</v>
      </c>
      <c r="D202" s="180" t="s">
        <v>381</v>
      </c>
      <c r="E202" s="181">
        <v>2276.1432435546417</v>
      </c>
    </row>
    <row r="203" spans="2:5" x14ac:dyDescent="0.2">
      <c r="B203" s="182" t="s">
        <v>398</v>
      </c>
      <c r="C203" s="183" t="s">
        <v>399</v>
      </c>
      <c r="D203" s="180" t="s">
        <v>34</v>
      </c>
      <c r="E203" s="181">
        <v>18041582.661947634</v>
      </c>
    </row>
    <row r="204" spans="2:5" x14ac:dyDescent="0.2">
      <c r="B204" s="182" t="s">
        <v>400</v>
      </c>
      <c r="C204" s="183" t="s">
        <v>401</v>
      </c>
      <c r="D204" s="180" t="s">
        <v>381</v>
      </c>
      <c r="E204" s="181">
        <v>4177.5697795806936</v>
      </c>
    </row>
    <row r="205" spans="2:5" x14ac:dyDescent="0.2">
      <c r="B205" s="182" t="s">
        <v>402</v>
      </c>
      <c r="C205" s="183" t="s">
        <v>403</v>
      </c>
      <c r="D205" s="180" t="s">
        <v>34</v>
      </c>
      <c r="E205" s="181">
        <v>17680930.405506305</v>
      </c>
    </row>
    <row r="206" spans="2:5" x14ac:dyDescent="0.2">
      <c r="B206" s="182" t="s">
        <v>404</v>
      </c>
      <c r="C206" s="183" t="s">
        <v>405</v>
      </c>
      <c r="D206" s="180" t="s">
        <v>381</v>
      </c>
      <c r="E206" s="181">
        <v>5890.6493490772355</v>
      </c>
    </row>
    <row r="207" spans="2:5" x14ac:dyDescent="0.2">
      <c r="B207" s="182" t="s">
        <v>406</v>
      </c>
      <c r="C207" s="183" t="s">
        <v>407</v>
      </c>
      <c r="D207" s="180" t="s">
        <v>34</v>
      </c>
      <c r="E207" s="181">
        <v>6929005.9407834345</v>
      </c>
    </row>
    <row r="208" spans="2:5" x14ac:dyDescent="0.2">
      <c r="B208" s="182" t="s">
        <v>408</v>
      </c>
      <c r="C208" s="183" t="s">
        <v>409</v>
      </c>
      <c r="D208" s="180" t="s">
        <v>381</v>
      </c>
      <c r="E208" s="181">
        <v>2066.0949802441487</v>
      </c>
    </row>
    <row r="209" spans="2:5" x14ac:dyDescent="0.2">
      <c r="B209" s="182" t="s">
        <v>410</v>
      </c>
      <c r="C209" s="183" t="s">
        <v>411</v>
      </c>
      <c r="D209" s="180" t="s">
        <v>34</v>
      </c>
      <c r="E209" s="181">
        <v>30077251.93404324</v>
      </c>
    </row>
    <row r="210" spans="2:5" x14ac:dyDescent="0.2">
      <c r="B210" s="188" t="s">
        <v>412</v>
      </c>
      <c r="C210" s="189" t="s">
        <v>413</v>
      </c>
      <c r="D210" s="180" t="s">
        <v>34</v>
      </c>
      <c r="E210" s="181">
        <v>63001878.219365135</v>
      </c>
    </row>
    <row r="211" spans="2:5" x14ac:dyDescent="0.2">
      <c r="B211" s="182" t="s">
        <v>414</v>
      </c>
      <c r="C211" s="183" t="s">
        <v>415</v>
      </c>
      <c r="D211" s="180" t="s">
        <v>381</v>
      </c>
      <c r="E211" s="181">
        <v>6640.7822900721094</v>
      </c>
    </row>
    <row r="212" spans="2:5" x14ac:dyDescent="0.2">
      <c r="B212" s="188" t="s">
        <v>416</v>
      </c>
      <c r="C212" s="189" t="s">
        <v>417</v>
      </c>
      <c r="D212" s="180" t="s">
        <v>34</v>
      </c>
      <c r="E212" s="181">
        <v>424748.4189969725</v>
      </c>
    </row>
    <row r="213" spans="2:5" x14ac:dyDescent="0.2">
      <c r="B213" s="188" t="s">
        <v>418</v>
      </c>
      <c r="C213" s="189" t="s">
        <v>419</v>
      </c>
      <c r="D213" s="180" t="s">
        <v>34</v>
      </c>
      <c r="E213" s="181">
        <v>55213.675474298187</v>
      </c>
    </row>
    <row r="214" spans="2:5" x14ac:dyDescent="0.2">
      <c r="B214" s="178" t="s">
        <v>420</v>
      </c>
      <c r="C214" s="179" t="s">
        <v>421</v>
      </c>
      <c r="D214" s="180" t="s">
        <v>34</v>
      </c>
      <c r="E214" s="181">
        <v>19191067.696074165</v>
      </c>
    </row>
    <row r="215" spans="2:5" x14ac:dyDescent="0.2">
      <c r="B215" s="178" t="s">
        <v>422</v>
      </c>
      <c r="C215" s="179" t="s">
        <v>423</v>
      </c>
      <c r="D215" s="180" t="s">
        <v>34</v>
      </c>
      <c r="E215" s="181">
        <v>2462198.0216407464</v>
      </c>
    </row>
    <row r="216" spans="2:5" x14ac:dyDescent="0.2">
      <c r="B216" s="188" t="s">
        <v>424</v>
      </c>
      <c r="C216" s="189" t="s">
        <v>425</v>
      </c>
      <c r="D216" s="180" t="s">
        <v>34</v>
      </c>
      <c r="E216" s="181">
        <v>265839.42196743394</v>
      </c>
    </row>
    <row r="217" spans="2:5" x14ac:dyDescent="0.2">
      <c r="B217" s="188" t="s">
        <v>426</v>
      </c>
      <c r="C217" s="189" t="s">
        <v>427</v>
      </c>
      <c r="D217" s="180" t="s">
        <v>34</v>
      </c>
      <c r="E217" s="181">
        <v>818369.79350589798</v>
      </c>
    </row>
    <row r="218" spans="2:5" x14ac:dyDescent="0.2">
      <c r="B218" s="182" t="s">
        <v>428</v>
      </c>
      <c r="C218" s="183" t="s">
        <v>429</v>
      </c>
      <c r="D218" s="180" t="s">
        <v>34</v>
      </c>
      <c r="E218" s="181">
        <v>2112730.5418368941</v>
      </c>
    </row>
    <row r="219" spans="2:5" x14ac:dyDescent="0.2">
      <c r="B219" s="182" t="s">
        <v>430</v>
      </c>
      <c r="C219" s="183" t="s">
        <v>431</v>
      </c>
      <c r="D219" s="180" t="s">
        <v>34</v>
      </c>
      <c r="E219" s="181">
        <v>1372438.8782234117</v>
      </c>
    </row>
    <row r="220" spans="2:5" x14ac:dyDescent="0.2">
      <c r="B220" s="182" t="s">
        <v>432</v>
      </c>
      <c r="C220" s="183" t="s">
        <v>433</v>
      </c>
      <c r="D220" s="180" t="s">
        <v>34</v>
      </c>
      <c r="E220" s="181">
        <v>1583307.3700718954</v>
      </c>
    </row>
    <row r="221" spans="2:5" x14ac:dyDescent="0.2">
      <c r="B221" s="178" t="s">
        <v>434</v>
      </c>
      <c r="C221" s="179" t="s">
        <v>435</v>
      </c>
      <c r="D221" s="180" t="s">
        <v>34</v>
      </c>
      <c r="E221" s="181">
        <v>967744.66177398467</v>
      </c>
    </row>
    <row r="222" spans="2:5" x14ac:dyDescent="0.2">
      <c r="B222" s="178" t="s">
        <v>436</v>
      </c>
      <c r="C222" s="190" t="s">
        <v>437</v>
      </c>
      <c r="D222" s="180" t="s">
        <v>34</v>
      </c>
      <c r="E222" s="181">
        <v>12656907.769264035</v>
      </c>
    </row>
    <row r="223" spans="2:5" x14ac:dyDescent="0.2">
      <c r="B223" s="188" t="s">
        <v>438</v>
      </c>
      <c r="C223" s="189" t="s">
        <v>439</v>
      </c>
      <c r="D223" s="180" t="s">
        <v>34</v>
      </c>
      <c r="E223" s="181">
        <v>250790.77806697562</v>
      </c>
    </row>
    <row r="224" spans="2:5" x14ac:dyDescent="0.2">
      <c r="B224" s="182" t="s">
        <v>440</v>
      </c>
      <c r="C224" s="183" t="s">
        <v>441</v>
      </c>
      <c r="D224" s="180" t="s">
        <v>34</v>
      </c>
      <c r="E224" s="181">
        <v>228707.24392383962</v>
      </c>
    </row>
    <row r="225" spans="2:5" x14ac:dyDescent="0.2">
      <c r="B225" s="188" t="s">
        <v>442</v>
      </c>
      <c r="C225" s="189" t="s">
        <v>443</v>
      </c>
      <c r="D225" s="180" t="s">
        <v>34</v>
      </c>
      <c r="E225" s="181">
        <v>1744097.0701872357</v>
      </c>
    </row>
    <row r="226" spans="2:5" x14ac:dyDescent="0.2">
      <c r="B226" s="188" t="s">
        <v>444</v>
      </c>
      <c r="C226" s="189" t="s">
        <v>445</v>
      </c>
      <c r="D226" s="180" t="s">
        <v>34</v>
      </c>
      <c r="E226" s="181">
        <v>1555744.8937541633</v>
      </c>
    </row>
    <row r="227" spans="2:5" x14ac:dyDescent="0.2">
      <c r="B227" s="188" t="s">
        <v>446</v>
      </c>
      <c r="C227" s="189" t="s">
        <v>447</v>
      </c>
      <c r="D227" s="180" t="s">
        <v>34</v>
      </c>
      <c r="E227" s="181">
        <v>3829721.3925640448</v>
      </c>
    </row>
    <row r="228" spans="2:5" x14ac:dyDescent="0.2">
      <c r="B228" s="188" t="s">
        <v>448</v>
      </c>
      <c r="C228" s="189" t="s">
        <v>449</v>
      </c>
      <c r="D228" s="180" t="s">
        <v>34</v>
      </c>
      <c r="E228" s="181">
        <v>2460189.1805582396</v>
      </c>
    </row>
    <row r="229" spans="2:5" x14ac:dyDescent="0.2">
      <c r="B229" s="182" t="s">
        <v>450</v>
      </c>
      <c r="C229" s="183" t="s">
        <v>451</v>
      </c>
      <c r="D229" s="180" t="s">
        <v>34</v>
      </c>
      <c r="E229" s="181">
        <v>15584610.927250698</v>
      </c>
    </row>
    <row r="230" spans="2:5" x14ac:dyDescent="0.2">
      <c r="B230" s="182" t="s">
        <v>452</v>
      </c>
      <c r="C230" s="183" t="s">
        <v>453</v>
      </c>
      <c r="D230" s="180" t="s">
        <v>34</v>
      </c>
      <c r="E230" s="181">
        <v>2263212.1565089426</v>
      </c>
    </row>
    <row r="231" spans="2:5" x14ac:dyDescent="0.2">
      <c r="B231" s="182" t="s">
        <v>454</v>
      </c>
      <c r="C231" s="183" t="s">
        <v>455</v>
      </c>
      <c r="D231" s="180" t="s">
        <v>114</v>
      </c>
      <c r="E231" s="181">
        <v>64.584116855901087</v>
      </c>
    </row>
    <row r="232" spans="2:5" x14ac:dyDescent="0.2">
      <c r="B232" s="178" t="s">
        <v>456</v>
      </c>
      <c r="C232" s="179" t="s">
        <v>457</v>
      </c>
      <c r="D232" s="180" t="s">
        <v>34</v>
      </c>
      <c r="E232" s="181">
        <v>1829849.9012089025</v>
      </c>
    </row>
    <row r="233" spans="2:5" x14ac:dyDescent="0.2">
      <c r="B233" s="182" t="s">
        <v>458</v>
      </c>
      <c r="C233" s="183" t="s">
        <v>459</v>
      </c>
      <c r="D233" s="180" t="s">
        <v>34</v>
      </c>
      <c r="E233" s="181">
        <v>346428.25732525514</v>
      </c>
    </row>
    <row r="234" spans="2:5" x14ac:dyDescent="0.2">
      <c r="B234" s="178" t="s">
        <v>460</v>
      </c>
      <c r="C234" s="179" t="s">
        <v>461</v>
      </c>
      <c r="D234" s="180" t="s">
        <v>34</v>
      </c>
      <c r="E234" s="181">
        <v>90425503.883677974</v>
      </c>
    </row>
    <row r="235" spans="2:5" x14ac:dyDescent="0.2">
      <c r="B235" s="178" t="s">
        <v>462</v>
      </c>
      <c r="C235" s="179" t="s">
        <v>463</v>
      </c>
      <c r="D235" s="180" t="s">
        <v>34</v>
      </c>
      <c r="E235" s="181">
        <v>3267144.3508955962</v>
      </c>
    </row>
    <row r="236" spans="2:5" x14ac:dyDescent="0.2">
      <c r="B236" s="178" t="s">
        <v>464</v>
      </c>
      <c r="C236" s="179" t="s">
        <v>465</v>
      </c>
      <c r="D236" s="180" t="s">
        <v>381</v>
      </c>
      <c r="E236" s="181">
        <v>3246.6226703770935</v>
      </c>
    </row>
    <row r="237" spans="2:5" x14ac:dyDescent="0.2">
      <c r="B237" s="178" t="s">
        <v>466</v>
      </c>
      <c r="C237" s="179" t="s">
        <v>467</v>
      </c>
      <c r="D237" s="180" t="s">
        <v>34</v>
      </c>
      <c r="E237" s="181">
        <v>40062100.816398151</v>
      </c>
    </row>
    <row r="238" spans="2:5" x14ac:dyDescent="0.2">
      <c r="B238" s="182" t="s">
        <v>468</v>
      </c>
      <c r="C238" s="183" t="s">
        <v>469</v>
      </c>
      <c r="D238" s="180" t="s">
        <v>34</v>
      </c>
      <c r="E238" s="181">
        <v>19162118.785018608</v>
      </c>
    </row>
    <row r="239" spans="2:5" x14ac:dyDescent="0.2">
      <c r="B239" s="182" t="s">
        <v>470</v>
      </c>
      <c r="C239" s="183" t="s">
        <v>471</v>
      </c>
      <c r="D239" s="180" t="s">
        <v>381</v>
      </c>
      <c r="E239" s="181">
        <v>4316.6113275063699</v>
      </c>
    </row>
    <row r="240" spans="2:5" x14ac:dyDescent="0.2">
      <c r="B240" s="182" t="s">
        <v>472</v>
      </c>
      <c r="C240" s="183" t="s">
        <v>473</v>
      </c>
      <c r="D240" s="180" t="s">
        <v>34</v>
      </c>
      <c r="E240" s="181">
        <v>8001079.4263464827</v>
      </c>
    </row>
    <row r="241" spans="2:5" x14ac:dyDescent="0.2">
      <c r="B241" s="182" t="s">
        <v>474</v>
      </c>
      <c r="C241" s="183" t="s">
        <v>475</v>
      </c>
      <c r="D241" s="180" t="s">
        <v>34</v>
      </c>
      <c r="E241" s="181">
        <v>8678183.5120345689</v>
      </c>
    </row>
    <row r="242" spans="2:5" x14ac:dyDescent="0.2">
      <c r="B242" s="182" t="s">
        <v>476</v>
      </c>
      <c r="C242" s="183" t="s">
        <v>477</v>
      </c>
      <c r="D242" s="180" t="s">
        <v>34</v>
      </c>
      <c r="E242" s="181">
        <v>50967.175852221393</v>
      </c>
    </row>
    <row r="243" spans="2:5" x14ac:dyDescent="0.2">
      <c r="B243" s="182" t="s">
        <v>478</v>
      </c>
      <c r="C243" s="183" t="s">
        <v>479</v>
      </c>
      <c r="D243" s="180" t="s">
        <v>34</v>
      </c>
      <c r="E243" s="181">
        <v>54646.508729553549</v>
      </c>
    </row>
    <row r="244" spans="2:5" x14ac:dyDescent="0.2">
      <c r="B244" s="182" t="s">
        <v>480</v>
      </c>
      <c r="C244" s="183" t="s">
        <v>481</v>
      </c>
      <c r="D244" s="180" t="s">
        <v>34</v>
      </c>
      <c r="E244" s="181">
        <v>56303.057931517833</v>
      </c>
    </row>
    <row r="245" spans="2:5" x14ac:dyDescent="0.2">
      <c r="B245" s="182" t="s">
        <v>482</v>
      </c>
      <c r="C245" s="183" t="s">
        <v>483</v>
      </c>
      <c r="D245" s="180" t="s">
        <v>34</v>
      </c>
      <c r="E245" s="181">
        <v>946137.33906130702</v>
      </c>
    </row>
    <row r="246" spans="2:5" x14ac:dyDescent="0.2">
      <c r="B246" s="182" t="s">
        <v>484</v>
      </c>
      <c r="C246" s="183" t="s">
        <v>485</v>
      </c>
      <c r="D246" s="180" t="s">
        <v>34</v>
      </c>
      <c r="E246" s="181">
        <v>909198.78666059603</v>
      </c>
    </row>
    <row r="247" spans="2:5" x14ac:dyDescent="0.2">
      <c r="B247" s="178" t="s">
        <v>486</v>
      </c>
      <c r="C247" s="179" t="s">
        <v>487</v>
      </c>
      <c r="D247" s="180" t="s">
        <v>34</v>
      </c>
      <c r="E247" s="181">
        <v>23842354.637140483</v>
      </c>
    </row>
    <row r="248" spans="2:5" x14ac:dyDescent="0.2">
      <c r="B248" s="178" t="s">
        <v>488</v>
      </c>
      <c r="C248" s="179" t="s">
        <v>489</v>
      </c>
      <c r="D248" s="180" t="s">
        <v>34</v>
      </c>
      <c r="E248" s="181">
        <v>12538.437711180228</v>
      </c>
    </row>
    <row r="249" spans="2:5" x14ac:dyDescent="0.2">
      <c r="B249" s="178" t="s">
        <v>490</v>
      </c>
      <c r="C249" s="179" t="s">
        <v>491</v>
      </c>
      <c r="D249" s="180" t="s">
        <v>34</v>
      </c>
      <c r="E249" s="181">
        <v>5960.4777366163535</v>
      </c>
    </row>
    <row r="250" spans="2:5" x14ac:dyDescent="0.2">
      <c r="B250" s="178" t="s">
        <v>492</v>
      </c>
      <c r="C250" s="179" t="s">
        <v>493</v>
      </c>
      <c r="D250" s="180" t="s">
        <v>34</v>
      </c>
      <c r="E250" s="181">
        <v>232887.81557953334</v>
      </c>
    </row>
    <row r="251" spans="2:5" x14ac:dyDescent="0.2">
      <c r="B251" s="188" t="s">
        <v>494</v>
      </c>
      <c r="C251" s="191" t="s">
        <v>495</v>
      </c>
      <c r="D251" s="180" t="s">
        <v>34</v>
      </c>
      <c r="E251" s="181">
        <v>5562678.6910512485</v>
      </c>
    </row>
    <row r="252" spans="2:5" x14ac:dyDescent="0.2">
      <c r="B252" s="188" t="s">
        <v>496</v>
      </c>
      <c r="C252" s="191" t="s">
        <v>497</v>
      </c>
      <c r="D252" s="180" t="s">
        <v>34</v>
      </c>
      <c r="E252" s="181">
        <v>7857836.5061397413</v>
      </c>
    </row>
    <row r="253" spans="2:5" x14ac:dyDescent="0.2">
      <c r="B253" s="188" t="s">
        <v>498</v>
      </c>
      <c r="C253" s="191" t="s">
        <v>499</v>
      </c>
      <c r="D253" s="180" t="s">
        <v>34</v>
      </c>
      <c r="E253" s="181">
        <v>5722796.5190781737</v>
      </c>
    </row>
    <row r="254" spans="2:5" x14ac:dyDescent="0.2">
      <c r="B254" s="182" t="s">
        <v>500</v>
      </c>
      <c r="C254" s="183" t="s">
        <v>501</v>
      </c>
      <c r="D254" s="180" t="s">
        <v>34</v>
      </c>
      <c r="E254" s="181">
        <v>9404.5242455121734</v>
      </c>
    </row>
    <row r="255" spans="2:5" x14ac:dyDescent="0.2">
      <c r="B255" s="178" t="s">
        <v>502</v>
      </c>
      <c r="C255" s="179" t="s">
        <v>503</v>
      </c>
      <c r="D255" s="180" t="s">
        <v>114</v>
      </c>
      <c r="E255" s="181">
        <v>97.827327364853772</v>
      </c>
    </row>
    <row r="256" spans="2:5" x14ac:dyDescent="0.2">
      <c r="B256" s="178" t="s">
        <v>504</v>
      </c>
      <c r="C256" s="179" t="s">
        <v>505</v>
      </c>
      <c r="D256" s="180" t="s">
        <v>12</v>
      </c>
      <c r="E256" s="181">
        <v>60.875113710070231</v>
      </c>
    </row>
    <row r="257" spans="2:5" x14ac:dyDescent="0.2">
      <c r="B257" s="178" t="s">
        <v>506</v>
      </c>
      <c r="C257" s="179" t="s">
        <v>507</v>
      </c>
      <c r="D257" s="180" t="s">
        <v>34</v>
      </c>
      <c r="E257" s="181">
        <v>16944323.825494714</v>
      </c>
    </row>
    <row r="258" spans="2:5" x14ac:dyDescent="0.2">
      <c r="B258" s="178" t="s">
        <v>508</v>
      </c>
      <c r="C258" s="179" t="s">
        <v>509</v>
      </c>
      <c r="D258" s="180" t="s">
        <v>34</v>
      </c>
      <c r="E258" s="181">
        <v>36644225.353494346</v>
      </c>
    </row>
    <row r="259" spans="2:5" x14ac:dyDescent="0.2">
      <c r="B259" s="178" t="s">
        <v>510</v>
      </c>
      <c r="C259" s="179" t="s">
        <v>511</v>
      </c>
      <c r="D259" s="180" t="s">
        <v>34</v>
      </c>
      <c r="E259" s="181">
        <v>16372244.94267475</v>
      </c>
    </row>
    <row r="260" spans="2:5" x14ac:dyDescent="0.2">
      <c r="B260" s="182" t="s">
        <v>512</v>
      </c>
      <c r="C260" s="183" t="s">
        <v>513</v>
      </c>
      <c r="D260" s="180" t="s">
        <v>514</v>
      </c>
      <c r="E260" s="181">
        <v>93.195999999999998</v>
      </c>
    </row>
    <row r="261" spans="2:5" x14ac:dyDescent="0.2">
      <c r="B261" s="182" t="s">
        <v>515</v>
      </c>
      <c r="C261" s="183" t="s">
        <v>516</v>
      </c>
      <c r="D261" s="180" t="s">
        <v>517</v>
      </c>
      <c r="E261" s="181">
        <v>70.536818181818205</v>
      </c>
    </row>
    <row r="262" spans="2:5" x14ac:dyDescent="0.2">
      <c r="B262" s="182" t="s">
        <v>518</v>
      </c>
      <c r="C262" s="183" t="s">
        <v>519</v>
      </c>
      <c r="D262" s="180" t="s">
        <v>514</v>
      </c>
      <c r="E262" s="181">
        <v>59.8</v>
      </c>
    </row>
    <row r="263" spans="2:5" x14ac:dyDescent="0.2">
      <c r="B263" s="182" t="s">
        <v>520</v>
      </c>
      <c r="C263" s="183" t="s">
        <v>521</v>
      </c>
      <c r="D263" s="180" t="s">
        <v>34</v>
      </c>
      <c r="E263" s="181">
        <v>852.59849999999994</v>
      </c>
    </row>
    <row r="264" spans="2:5" x14ac:dyDescent="0.2">
      <c r="B264" s="182" t="s">
        <v>522</v>
      </c>
      <c r="C264" s="183" t="s">
        <v>523</v>
      </c>
      <c r="D264" s="180" t="s">
        <v>111</v>
      </c>
      <c r="E264" s="181">
        <v>302.94981292858017</v>
      </c>
    </row>
    <row r="265" spans="2:5" x14ac:dyDescent="0.2">
      <c r="B265" s="182" t="s">
        <v>524</v>
      </c>
      <c r="C265" s="183" t="s">
        <v>525</v>
      </c>
      <c r="D265" s="180" t="s">
        <v>34</v>
      </c>
      <c r="E265" s="181">
        <v>68014.363985319622</v>
      </c>
    </row>
    <row r="266" spans="2:5" x14ac:dyDescent="0.2">
      <c r="B266" s="182" t="s">
        <v>526</v>
      </c>
      <c r="C266" s="183" t="s">
        <v>527</v>
      </c>
      <c r="D266" s="180" t="s">
        <v>34</v>
      </c>
      <c r="E266" s="181">
        <v>76633.603955868355</v>
      </c>
    </row>
    <row r="267" spans="2:5" x14ac:dyDescent="0.2">
      <c r="B267" s="182" t="s">
        <v>528</v>
      </c>
      <c r="C267" s="183" t="s">
        <v>529</v>
      </c>
      <c r="D267" s="180" t="s">
        <v>34</v>
      </c>
      <c r="E267" s="181">
        <v>668.58655508585798</v>
      </c>
    </row>
    <row r="268" spans="2:5" x14ac:dyDescent="0.2">
      <c r="B268" s="182" t="s">
        <v>530</v>
      </c>
      <c r="C268" s="183" t="s">
        <v>531</v>
      </c>
      <c r="D268" s="180" t="s">
        <v>532</v>
      </c>
      <c r="E268" s="181">
        <v>131.96249999999998</v>
      </c>
    </row>
    <row r="269" spans="2:5" x14ac:dyDescent="0.2">
      <c r="B269" s="178" t="s">
        <v>533</v>
      </c>
      <c r="C269" s="179" t="s">
        <v>534</v>
      </c>
      <c r="D269" s="180" t="s">
        <v>12</v>
      </c>
      <c r="E269" s="181">
        <v>356.49999999999983</v>
      </c>
    </row>
    <row r="270" spans="2:5" x14ac:dyDescent="0.2">
      <c r="B270" s="178" t="s">
        <v>535</v>
      </c>
      <c r="C270" s="179" t="s">
        <v>536</v>
      </c>
      <c r="D270" s="180" t="s">
        <v>34</v>
      </c>
      <c r="E270" s="181">
        <v>1173.1097818356013</v>
      </c>
    </row>
    <row r="271" spans="2:5" x14ac:dyDescent="0.2">
      <c r="B271" s="178" t="s">
        <v>537</v>
      </c>
      <c r="C271" s="179" t="s">
        <v>538</v>
      </c>
      <c r="D271" s="180" t="s">
        <v>34</v>
      </c>
      <c r="E271" s="181">
        <v>1314.8820326678765</v>
      </c>
    </row>
    <row r="272" spans="2:5" x14ac:dyDescent="0.2">
      <c r="B272" s="182" t="s">
        <v>539</v>
      </c>
      <c r="C272" s="187" t="s">
        <v>540</v>
      </c>
      <c r="D272" s="180" t="s">
        <v>114</v>
      </c>
      <c r="E272" s="181">
        <v>1411.8111692583648</v>
      </c>
    </row>
    <row r="273" spans="2:5" x14ac:dyDescent="0.2">
      <c r="B273" s="178" t="s">
        <v>541</v>
      </c>
      <c r="C273" s="179" t="s">
        <v>542</v>
      </c>
      <c r="D273" s="180" t="s">
        <v>47</v>
      </c>
      <c r="E273" s="181">
        <v>54.157209637330432</v>
      </c>
    </row>
    <row r="274" spans="2:5" x14ac:dyDescent="0.2">
      <c r="B274" s="182" t="s">
        <v>543</v>
      </c>
      <c r="C274" s="187" t="s">
        <v>544</v>
      </c>
      <c r="D274" s="180" t="s">
        <v>34</v>
      </c>
      <c r="E274" s="181">
        <v>631.44133607073798</v>
      </c>
    </row>
    <row r="275" spans="2:5" x14ac:dyDescent="0.2">
      <c r="B275" s="178" t="s">
        <v>545</v>
      </c>
      <c r="C275" s="179" t="s">
        <v>546</v>
      </c>
      <c r="D275" s="180" t="s">
        <v>34</v>
      </c>
      <c r="E275" s="181">
        <v>166.98324939299383</v>
      </c>
    </row>
    <row r="276" spans="2:5" x14ac:dyDescent="0.2">
      <c r="B276" s="182" t="s">
        <v>547</v>
      </c>
      <c r="C276" s="183" t="s">
        <v>548</v>
      </c>
      <c r="D276" s="180" t="s">
        <v>47</v>
      </c>
      <c r="E276" s="181">
        <v>328.76579367684616</v>
      </c>
    </row>
    <row r="277" spans="2:5" x14ac:dyDescent="0.2">
      <c r="B277" s="182" t="s">
        <v>549</v>
      </c>
      <c r="C277" s="183" t="s">
        <v>550</v>
      </c>
      <c r="D277" s="180" t="s">
        <v>34</v>
      </c>
      <c r="E277" s="181">
        <v>447.75892167804381</v>
      </c>
    </row>
    <row r="278" spans="2:5" x14ac:dyDescent="0.2">
      <c r="B278" s="178" t="s">
        <v>551</v>
      </c>
      <c r="C278" s="179" t="s">
        <v>552</v>
      </c>
      <c r="D278" s="180" t="s">
        <v>47</v>
      </c>
      <c r="E278" s="181">
        <v>993.89514918790155</v>
      </c>
    </row>
    <row r="279" spans="2:5" x14ac:dyDescent="0.2">
      <c r="B279" s="182" t="s">
        <v>553</v>
      </c>
      <c r="C279" s="183" t="s">
        <v>554</v>
      </c>
      <c r="D279" s="180" t="s">
        <v>34</v>
      </c>
      <c r="E279" s="181">
        <v>3192.2380903277599</v>
      </c>
    </row>
    <row r="280" spans="2:5" x14ac:dyDescent="0.2">
      <c r="B280" s="182" t="s">
        <v>555</v>
      </c>
      <c r="C280" s="183" t="s">
        <v>556</v>
      </c>
      <c r="D280" s="180" t="s">
        <v>34</v>
      </c>
      <c r="E280" s="181">
        <v>11943.542316470535</v>
      </c>
    </row>
    <row r="281" spans="2:5" x14ac:dyDescent="0.2">
      <c r="B281" s="182" t="s">
        <v>557</v>
      </c>
      <c r="C281" s="183" t="s">
        <v>558</v>
      </c>
      <c r="D281" s="180" t="s">
        <v>34</v>
      </c>
      <c r="E281" s="181">
        <v>15743.368339716159</v>
      </c>
    </row>
    <row r="282" spans="2:5" x14ac:dyDescent="0.2">
      <c r="B282" s="182" t="s">
        <v>559</v>
      </c>
      <c r="C282" s="183" t="s">
        <v>560</v>
      </c>
      <c r="D282" s="180" t="s">
        <v>34</v>
      </c>
      <c r="E282" s="181">
        <v>14564.359482384209</v>
      </c>
    </row>
    <row r="283" spans="2:5" x14ac:dyDescent="0.2">
      <c r="B283" s="182" t="s">
        <v>561</v>
      </c>
      <c r="C283" s="183" t="s">
        <v>562</v>
      </c>
      <c r="D283" s="180" t="s">
        <v>34</v>
      </c>
      <c r="E283" s="181">
        <v>2294.7328724057597</v>
      </c>
    </row>
    <row r="284" spans="2:5" x14ac:dyDescent="0.2">
      <c r="B284" s="182" t="s">
        <v>563</v>
      </c>
      <c r="C284" s="183" t="s">
        <v>564</v>
      </c>
      <c r="D284" s="180" t="s">
        <v>34</v>
      </c>
      <c r="E284" s="181">
        <v>703.11957427267384</v>
      </c>
    </row>
    <row r="285" spans="2:5" x14ac:dyDescent="0.2">
      <c r="B285" s="182" t="s">
        <v>565</v>
      </c>
      <c r="C285" s="183" t="s">
        <v>566</v>
      </c>
      <c r="D285" s="180" t="s">
        <v>34</v>
      </c>
      <c r="E285" s="181">
        <v>951.03591526930393</v>
      </c>
    </row>
    <row r="286" spans="2:5" x14ac:dyDescent="0.2">
      <c r="B286" s="182" t="s">
        <v>567</v>
      </c>
      <c r="C286" s="183" t="s">
        <v>568</v>
      </c>
      <c r="D286" s="180" t="s">
        <v>47</v>
      </c>
      <c r="E286" s="181">
        <v>374.71633233375917</v>
      </c>
    </row>
    <row r="287" spans="2:5" x14ac:dyDescent="0.2">
      <c r="B287" s="178" t="s">
        <v>569</v>
      </c>
      <c r="C287" s="179" t="s">
        <v>570</v>
      </c>
      <c r="D287" s="180" t="s">
        <v>47</v>
      </c>
      <c r="E287" s="181">
        <v>536.65860697715596</v>
      </c>
    </row>
    <row r="288" spans="2:5" x14ac:dyDescent="0.2">
      <c r="B288" s="182" t="s">
        <v>571</v>
      </c>
      <c r="C288" s="187" t="s">
        <v>572</v>
      </c>
      <c r="D288" s="180" t="s">
        <v>47</v>
      </c>
      <c r="E288" s="181">
        <v>321.33077481443371</v>
      </c>
    </row>
    <row r="289" spans="2:5" x14ac:dyDescent="0.2">
      <c r="B289" s="182" t="s">
        <v>573</v>
      </c>
      <c r="C289" s="183" t="s">
        <v>574</v>
      </c>
      <c r="D289" s="180" t="s">
        <v>47</v>
      </c>
      <c r="E289" s="181">
        <v>365.21949107492492</v>
      </c>
    </row>
    <row r="290" spans="2:5" x14ac:dyDescent="0.2">
      <c r="B290" s="182" t="s">
        <v>575</v>
      </c>
      <c r="C290" s="183" t="s">
        <v>576</v>
      </c>
      <c r="D290" s="180" t="s">
        <v>47</v>
      </c>
      <c r="E290" s="181">
        <v>518.83530267847743</v>
      </c>
    </row>
    <row r="291" spans="2:5" x14ac:dyDescent="0.2">
      <c r="B291" s="182" t="s">
        <v>577</v>
      </c>
      <c r="C291" s="183" t="s">
        <v>578</v>
      </c>
      <c r="D291" s="180" t="s">
        <v>34</v>
      </c>
      <c r="E291" s="181">
        <v>71.283999021548425</v>
      </c>
    </row>
    <row r="292" spans="2:5" x14ac:dyDescent="0.2">
      <c r="B292" s="182" t="s">
        <v>579</v>
      </c>
      <c r="C292" s="183" t="s">
        <v>580</v>
      </c>
      <c r="D292" s="180" t="s">
        <v>34</v>
      </c>
      <c r="E292" s="181">
        <v>87.304334658786487</v>
      </c>
    </row>
    <row r="293" spans="2:5" x14ac:dyDescent="0.2">
      <c r="B293" s="178" t="s">
        <v>581</v>
      </c>
      <c r="C293" s="179" t="s">
        <v>582</v>
      </c>
      <c r="D293" s="180" t="s">
        <v>34</v>
      </c>
      <c r="E293" s="181">
        <v>185.05424635457771</v>
      </c>
    </row>
    <row r="294" spans="2:5" x14ac:dyDescent="0.2">
      <c r="B294" s="182" t="s">
        <v>583</v>
      </c>
      <c r="C294" s="187" t="s">
        <v>584</v>
      </c>
      <c r="D294" s="180" t="s">
        <v>34</v>
      </c>
      <c r="E294" s="181">
        <v>938.64526818202251</v>
      </c>
    </row>
    <row r="295" spans="2:5" x14ac:dyDescent="0.2">
      <c r="B295" s="182" t="s">
        <v>585</v>
      </c>
      <c r="C295" s="187" t="s">
        <v>586</v>
      </c>
      <c r="D295" s="180" t="s">
        <v>34</v>
      </c>
      <c r="E295" s="181">
        <v>34.478480550111634</v>
      </c>
    </row>
    <row r="296" spans="2:5" x14ac:dyDescent="0.2">
      <c r="B296" s="182" t="s">
        <v>587</v>
      </c>
      <c r="C296" s="187" t="s">
        <v>588</v>
      </c>
      <c r="D296" s="180" t="s">
        <v>34</v>
      </c>
      <c r="E296" s="181">
        <v>134.06016667556736</v>
      </c>
    </row>
    <row r="297" spans="2:5" x14ac:dyDescent="0.2">
      <c r="B297" s="178" t="s">
        <v>589</v>
      </c>
      <c r="C297" s="179" t="s">
        <v>590</v>
      </c>
      <c r="D297" s="180" t="s">
        <v>34</v>
      </c>
      <c r="E297" s="181">
        <v>99.963313411313436</v>
      </c>
    </row>
    <row r="298" spans="2:5" x14ac:dyDescent="0.2">
      <c r="B298" s="178" t="s">
        <v>591</v>
      </c>
      <c r="C298" s="179" t="s">
        <v>592</v>
      </c>
      <c r="D298" s="180" t="s">
        <v>34</v>
      </c>
      <c r="E298" s="181">
        <v>158.94836211631312</v>
      </c>
    </row>
    <row r="299" spans="2:5" x14ac:dyDescent="0.2">
      <c r="B299" s="178" t="s">
        <v>593</v>
      </c>
      <c r="C299" s="179" t="s">
        <v>594</v>
      </c>
      <c r="D299" s="180" t="s">
        <v>34</v>
      </c>
      <c r="E299" s="181">
        <v>215.4391300438925</v>
      </c>
    </row>
    <row r="300" spans="2:5" x14ac:dyDescent="0.2">
      <c r="B300" s="182" t="s">
        <v>595</v>
      </c>
      <c r="C300" s="187" t="s">
        <v>596</v>
      </c>
      <c r="D300" s="180" t="s">
        <v>34</v>
      </c>
      <c r="E300" s="181">
        <v>366.0895946842362</v>
      </c>
    </row>
    <row r="301" spans="2:5" x14ac:dyDescent="0.2">
      <c r="B301" s="182" t="s">
        <v>597</v>
      </c>
      <c r="C301" s="187" t="s">
        <v>598</v>
      </c>
      <c r="D301" s="180" t="s">
        <v>34</v>
      </c>
      <c r="E301" s="181">
        <v>57.862958859237281</v>
      </c>
    </row>
    <row r="302" spans="2:5" x14ac:dyDescent="0.2">
      <c r="B302" s="178" t="s">
        <v>599</v>
      </c>
      <c r="C302" s="179" t="s">
        <v>600</v>
      </c>
      <c r="D302" s="180" t="s">
        <v>34</v>
      </c>
      <c r="E302" s="181">
        <v>298.67900300292132</v>
      </c>
    </row>
    <row r="303" spans="2:5" x14ac:dyDescent="0.2">
      <c r="B303" s="178" t="s">
        <v>601</v>
      </c>
      <c r="C303" s="179" t="s">
        <v>602</v>
      </c>
      <c r="D303" s="180" t="s">
        <v>34</v>
      </c>
      <c r="E303" s="181">
        <v>250.73426425828936</v>
      </c>
    </row>
    <row r="304" spans="2:5" x14ac:dyDescent="0.2">
      <c r="B304" s="178" t="s">
        <v>603</v>
      </c>
      <c r="C304" s="179" t="s">
        <v>604</v>
      </c>
      <c r="D304" s="180" t="s">
        <v>34</v>
      </c>
      <c r="E304" s="181">
        <v>44.598872239771879</v>
      </c>
    </row>
    <row r="305" spans="2:5" x14ac:dyDescent="0.2">
      <c r="B305" s="182" t="s">
        <v>605</v>
      </c>
      <c r="C305" s="187" t="s">
        <v>606</v>
      </c>
      <c r="D305" s="180" t="s">
        <v>34</v>
      </c>
      <c r="E305" s="181">
        <v>71.85933079713385</v>
      </c>
    </row>
    <row r="306" spans="2:5" x14ac:dyDescent="0.2">
      <c r="B306" s="182" t="s">
        <v>607</v>
      </c>
      <c r="C306" s="187" t="s">
        <v>608</v>
      </c>
      <c r="D306" s="180" t="s">
        <v>34</v>
      </c>
      <c r="E306" s="181">
        <v>44.295861121595408</v>
      </c>
    </row>
    <row r="307" spans="2:5" x14ac:dyDescent="0.2">
      <c r="B307" s="178" t="s">
        <v>609</v>
      </c>
      <c r="C307" s="179" t="s">
        <v>610</v>
      </c>
      <c r="D307" s="180" t="s">
        <v>34</v>
      </c>
      <c r="E307" s="181">
        <v>19.626036175137326</v>
      </c>
    </row>
    <row r="308" spans="2:5" x14ac:dyDescent="0.2">
      <c r="B308" s="178" t="s">
        <v>611</v>
      </c>
      <c r="C308" s="179" t="s">
        <v>612</v>
      </c>
      <c r="D308" s="180" t="s">
        <v>34</v>
      </c>
      <c r="E308" s="181">
        <v>36.413561471415541</v>
      </c>
    </row>
    <row r="309" spans="2:5" x14ac:dyDescent="0.2">
      <c r="B309" s="178" t="s">
        <v>613</v>
      </c>
      <c r="C309" s="179" t="s">
        <v>614</v>
      </c>
      <c r="D309" s="180" t="s">
        <v>34</v>
      </c>
      <c r="E309" s="181">
        <v>363.15716785930812</v>
      </c>
    </row>
    <row r="310" spans="2:5" x14ac:dyDescent="0.2">
      <c r="B310" s="178" t="s">
        <v>615</v>
      </c>
      <c r="C310" s="179" t="s">
        <v>616</v>
      </c>
      <c r="D310" s="180" t="s">
        <v>34</v>
      </c>
      <c r="E310" s="181">
        <v>1512.9519172322202</v>
      </c>
    </row>
    <row r="311" spans="2:5" x14ac:dyDescent="0.2">
      <c r="B311" s="178" t="s">
        <v>617</v>
      </c>
      <c r="C311" s="179" t="s">
        <v>618</v>
      </c>
      <c r="D311" s="180" t="s">
        <v>34</v>
      </c>
      <c r="E311" s="181">
        <v>1557.2583953779106</v>
      </c>
    </row>
    <row r="312" spans="2:5" x14ac:dyDescent="0.2">
      <c r="B312" s="178" t="s">
        <v>619</v>
      </c>
      <c r="C312" s="179" t="s">
        <v>620</v>
      </c>
      <c r="D312" s="180" t="s">
        <v>34</v>
      </c>
      <c r="E312" s="181">
        <v>3274.1244892183654</v>
      </c>
    </row>
    <row r="313" spans="2:5" x14ac:dyDescent="0.2">
      <c r="B313" s="178" t="s">
        <v>621</v>
      </c>
      <c r="C313" s="179" t="s">
        <v>622</v>
      </c>
      <c r="D313" s="180" t="s">
        <v>34</v>
      </c>
      <c r="E313" s="181">
        <v>82.140702007582021</v>
      </c>
    </row>
    <row r="314" spans="2:5" x14ac:dyDescent="0.2">
      <c r="B314" s="178" t="s">
        <v>623</v>
      </c>
      <c r="C314" s="179" t="s">
        <v>624</v>
      </c>
      <c r="D314" s="180" t="s">
        <v>34</v>
      </c>
      <c r="E314" s="181">
        <v>48.156284832827858</v>
      </c>
    </row>
    <row r="315" spans="2:5" x14ac:dyDescent="0.2">
      <c r="B315" s="178" t="s">
        <v>625</v>
      </c>
      <c r="C315" s="179" t="s">
        <v>626</v>
      </c>
      <c r="D315" s="180" t="s">
        <v>34</v>
      </c>
      <c r="E315" s="181">
        <v>229.85525691757232</v>
      </c>
    </row>
    <row r="316" spans="2:5" x14ac:dyDescent="0.2">
      <c r="B316" s="178" t="s">
        <v>627</v>
      </c>
      <c r="C316" s="179" t="s">
        <v>628</v>
      </c>
      <c r="D316" s="180" t="s">
        <v>34</v>
      </c>
      <c r="E316" s="181">
        <v>848.5118585695036</v>
      </c>
    </row>
    <row r="317" spans="2:5" x14ac:dyDescent="0.2">
      <c r="B317" s="188" t="s">
        <v>629</v>
      </c>
      <c r="C317" s="189" t="s">
        <v>630</v>
      </c>
      <c r="D317" s="180" t="s">
        <v>34</v>
      </c>
      <c r="E317" s="181">
        <v>29284.248535079143</v>
      </c>
    </row>
    <row r="318" spans="2:5" x14ac:dyDescent="0.2">
      <c r="B318" s="188" t="s">
        <v>631</v>
      </c>
      <c r="C318" s="189" t="s">
        <v>632</v>
      </c>
      <c r="D318" s="180" t="s">
        <v>34</v>
      </c>
      <c r="E318" s="181">
        <v>2862.5473402708762</v>
      </c>
    </row>
    <row r="319" spans="2:5" x14ac:dyDescent="0.2">
      <c r="B319" s="188" t="s">
        <v>633</v>
      </c>
      <c r="C319" s="189" t="s">
        <v>634</v>
      </c>
      <c r="D319" s="180" t="s">
        <v>34</v>
      </c>
      <c r="E319" s="181">
        <v>3827.4046896986001</v>
      </c>
    </row>
    <row r="320" spans="2:5" x14ac:dyDescent="0.2">
      <c r="B320" s="188" t="s">
        <v>635</v>
      </c>
      <c r="C320" s="189" t="s">
        <v>636</v>
      </c>
      <c r="D320" s="180" t="s">
        <v>34</v>
      </c>
      <c r="E320" s="181">
        <v>430.9610007957354</v>
      </c>
    </row>
    <row r="321" spans="2:5" x14ac:dyDescent="0.2">
      <c r="B321" s="188" t="s">
        <v>637</v>
      </c>
      <c r="C321" s="189" t="s">
        <v>638</v>
      </c>
      <c r="D321" s="180" t="s">
        <v>34</v>
      </c>
      <c r="E321" s="181">
        <v>975.50558516522176</v>
      </c>
    </row>
    <row r="322" spans="2:5" x14ac:dyDescent="0.2">
      <c r="B322" s="188" t="s">
        <v>639</v>
      </c>
      <c r="C322" s="189" t="s">
        <v>640</v>
      </c>
      <c r="D322" s="180" t="s">
        <v>34</v>
      </c>
      <c r="E322" s="181">
        <v>156.95832334566771</v>
      </c>
    </row>
    <row r="323" spans="2:5" x14ac:dyDescent="0.2">
      <c r="B323" s="188" t="s">
        <v>641</v>
      </c>
      <c r="C323" s="189" t="s">
        <v>642</v>
      </c>
      <c r="D323" s="180" t="s">
        <v>34</v>
      </c>
      <c r="E323" s="181">
        <v>459.13353326869742</v>
      </c>
    </row>
    <row r="324" spans="2:5" x14ac:dyDescent="0.2">
      <c r="B324" s="188" t="s">
        <v>643</v>
      </c>
      <c r="C324" s="189" t="s">
        <v>644</v>
      </c>
      <c r="D324" s="180" t="s">
        <v>34</v>
      </c>
      <c r="E324" s="181">
        <v>160.37976818771526</v>
      </c>
    </row>
    <row r="325" spans="2:5" x14ac:dyDescent="0.2">
      <c r="B325" s="188" t="s">
        <v>645</v>
      </c>
      <c r="C325" s="189" t="s">
        <v>646</v>
      </c>
      <c r="D325" s="180" t="s">
        <v>34</v>
      </c>
      <c r="E325" s="181">
        <v>9651.2965622649244</v>
      </c>
    </row>
    <row r="326" spans="2:5" x14ac:dyDescent="0.2">
      <c r="B326" s="188" t="s">
        <v>647</v>
      </c>
      <c r="C326" s="189" t="s">
        <v>648</v>
      </c>
      <c r="D326" s="180" t="s">
        <v>34</v>
      </c>
      <c r="E326" s="181">
        <v>11272.261844636319</v>
      </c>
    </row>
    <row r="327" spans="2:5" x14ac:dyDescent="0.2">
      <c r="B327" s="188" t="s">
        <v>649</v>
      </c>
      <c r="C327" s="189" t="s">
        <v>650</v>
      </c>
      <c r="D327" s="180" t="s">
        <v>34</v>
      </c>
      <c r="E327" s="181">
        <v>17759.162010830813</v>
      </c>
    </row>
    <row r="328" spans="2:5" x14ac:dyDescent="0.2">
      <c r="B328" s="178" t="s">
        <v>651</v>
      </c>
      <c r="C328" s="179" t="s">
        <v>652</v>
      </c>
      <c r="D328" s="180" t="s">
        <v>34</v>
      </c>
      <c r="E328" s="181">
        <v>956.46448432089824</v>
      </c>
    </row>
    <row r="329" spans="2:5" x14ac:dyDescent="0.2">
      <c r="B329" s="182" t="s">
        <v>653</v>
      </c>
      <c r="C329" s="183" t="s">
        <v>654</v>
      </c>
      <c r="D329" s="180" t="s">
        <v>655</v>
      </c>
      <c r="E329" s="181">
        <v>15245.885730995797</v>
      </c>
    </row>
    <row r="330" spans="2:5" x14ac:dyDescent="0.2">
      <c r="B330" s="182" t="s">
        <v>656</v>
      </c>
      <c r="C330" s="183" t="s">
        <v>657</v>
      </c>
      <c r="D330" s="180" t="s">
        <v>34</v>
      </c>
      <c r="E330" s="181">
        <v>35.429316865856229</v>
      </c>
    </row>
    <row r="331" spans="2:5" x14ac:dyDescent="0.2">
      <c r="B331" s="178" t="s">
        <v>658</v>
      </c>
      <c r="C331" s="179" t="s">
        <v>659</v>
      </c>
      <c r="D331" s="180" t="s">
        <v>655</v>
      </c>
      <c r="E331" s="181">
        <v>14586.612411220729</v>
      </c>
    </row>
    <row r="332" spans="2:5" x14ac:dyDescent="0.2">
      <c r="B332" s="182" t="s">
        <v>660</v>
      </c>
      <c r="C332" s="183" t="s">
        <v>661</v>
      </c>
      <c r="D332" s="180" t="s">
        <v>34</v>
      </c>
      <c r="E332" s="181">
        <v>27.592274363267808</v>
      </c>
    </row>
    <row r="333" spans="2:5" x14ac:dyDescent="0.2">
      <c r="B333" s="178" t="s">
        <v>662</v>
      </c>
      <c r="C333" s="179" t="s">
        <v>663</v>
      </c>
      <c r="D333" s="180" t="s">
        <v>34</v>
      </c>
      <c r="E333" s="181">
        <v>43.873645393275204</v>
      </c>
    </row>
    <row r="334" spans="2:5" x14ac:dyDescent="0.2">
      <c r="B334" s="182" t="s">
        <v>664</v>
      </c>
      <c r="C334" s="183" t="s">
        <v>665</v>
      </c>
      <c r="D334" s="180" t="s">
        <v>34</v>
      </c>
      <c r="E334" s="181">
        <v>49.702011590444727</v>
      </c>
    </row>
    <row r="335" spans="2:5" x14ac:dyDescent="0.2">
      <c r="B335" s="182" t="s">
        <v>666</v>
      </c>
      <c r="C335" s="183" t="s">
        <v>667</v>
      </c>
      <c r="D335" s="180" t="s">
        <v>34</v>
      </c>
      <c r="E335" s="181">
        <v>51.732463244379645</v>
      </c>
    </row>
    <row r="336" spans="2:5" x14ac:dyDescent="0.2">
      <c r="B336" s="182" t="s">
        <v>668</v>
      </c>
      <c r="C336" s="183" t="s">
        <v>669</v>
      </c>
      <c r="D336" s="180" t="s">
        <v>34</v>
      </c>
      <c r="E336" s="181">
        <v>56.592153726216544</v>
      </c>
    </row>
    <row r="337" spans="2:5" x14ac:dyDescent="0.2">
      <c r="B337" s="178" t="s">
        <v>670</v>
      </c>
      <c r="C337" s="179" t="s">
        <v>671</v>
      </c>
      <c r="D337" s="180" t="s">
        <v>34</v>
      </c>
      <c r="E337" s="181">
        <v>48.197814639341154</v>
      </c>
    </row>
    <row r="338" spans="2:5" x14ac:dyDescent="0.2">
      <c r="B338" s="178" t="s">
        <v>672</v>
      </c>
      <c r="C338" s="179" t="s">
        <v>673</v>
      </c>
      <c r="D338" s="180" t="s">
        <v>34</v>
      </c>
      <c r="E338" s="181">
        <v>112.51260035336223</v>
      </c>
    </row>
    <row r="339" spans="2:5" x14ac:dyDescent="0.2">
      <c r="B339" s="178" t="s">
        <v>674</v>
      </c>
      <c r="C339" s="179" t="s">
        <v>675</v>
      </c>
      <c r="D339" s="180" t="s">
        <v>655</v>
      </c>
      <c r="E339" s="181">
        <v>18337.066972372879</v>
      </c>
    </row>
    <row r="340" spans="2:5" x14ac:dyDescent="0.2">
      <c r="B340" s="178" t="s">
        <v>676</v>
      </c>
      <c r="C340" s="179" t="s">
        <v>677</v>
      </c>
      <c r="D340" s="180" t="s">
        <v>655</v>
      </c>
      <c r="E340" s="181">
        <v>19447.374100610385</v>
      </c>
    </row>
    <row r="341" spans="2:5" x14ac:dyDescent="0.2">
      <c r="B341" s="178" t="s">
        <v>678</v>
      </c>
      <c r="C341" s="179" t="s">
        <v>679</v>
      </c>
      <c r="D341" s="180" t="s">
        <v>655</v>
      </c>
      <c r="E341" s="181">
        <v>19747.626500400271</v>
      </c>
    </row>
    <row r="342" spans="2:5" x14ac:dyDescent="0.2">
      <c r="B342" s="178" t="s">
        <v>680</v>
      </c>
      <c r="C342" s="179" t="s">
        <v>681</v>
      </c>
      <c r="D342" s="180" t="s">
        <v>655</v>
      </c>
      <c r="E342" s="181">
        <v>14250.200315470171</v>
      </c>
    </row>
    <row r="343" spans="2:5" x14ac:dyDescent="0.2">
      <c r="B343" s="182" t="s">
        <v>682</v>
      </c>
      <c r="C343" s="183" t="s">
        <v>683</v>
      </c>
      <c r="D343" s="180" t="s">
        <v>12</v>
      </c>
      <c r="E343" s="181">
        <v>20.908538194089605</v>
      </c>
    </row>
    <row r="344" spans="2:5" x14ac:dyDescent="0.2">
      <c r="B344" s="182" t="s">
        <v>684</v>
      </c>
      <c r="C344" s="183" t="s">
        <v>685</v>
      </c>
      <c r="D344" s="180" t="s">
        <v>12</v>
      </c>
      <c r="E344" s="181">
        <v>131.58836363598746</v>
      </c>
    </row>
    <row r="345" spans="2:5" x14ac:dyDescent="0.2">
      <c r="B345" s="182" t="s">
        <v>686</v>
      </c>
      <c r="C345" s="183" t="s">
        <v>687</v>
      </c>
      <c r="D345" s="180" t="s">
        <v>12</v>
      </c>
      <c r="E345" s="181">
        <v>175.10372094487229</v>
      </c>
    </row>
    <row r="346" spans="2:5" x14ac:dyDescent="0.2">
      <c r="B346" s="182" t="s">
        <v>688</v>
      </c>
      <c r="C346" s="183" t="s">
        <v>689</v>
      </c>
      <c r="D346" s="180" t="s">
        <v>12</v>
      </c>
      <c r="E346" s="181">
        <v>16.720647148234704</v>
      </c>
    </row>
    <row r="347" spans="2:5" x14ac:dyDescent="0.2">
      <c r="B347" s="182" t="s">
        <v>690</v>
      </c>
      <c r="C347" s="183" t="s">
        <v>691</v>
      </c>
      <c r="D347" s="180" t="s">
        <v>532</v>
      </c>
      <c r="E347" s="181">
        <v>705.82482475440702</v>
      </c>
    </row>
    <row r="348" spans="2:5" x14ac:dyDescent="0.2">
      <c r="B348" s="186" t="s">
        <v>692</v>
      </c>
      <c r="C348" s="187" t="s">
        <v>693</v>
      </c>
      <c r="D348" s="180" t="s">
        <v>12</v>
      </c>
      <c r="E348" s="181">
        <v>20.125329419326189</v>
      </c>
    </row>
    <row r="349" spans="2:5" x14ac:dyDescent="0.2">
      <c r="B349" s="186" t="s">
        <v>1353</v>
      </c>
      <c r="C349" s="187" t="s">
        <v>1354</v>
      </c>
      <c r="D349" s="180" t="s">
        <v>12</v>
      </c>
      <c r="E349" s="181">
        <v>10.167657583614009</v>
      </c>
    </row>
    <row r="350" spans="2:5" x14ac:dyDescent="0.2">
      <c r="B350" s="182" t="s">
        <v>694</v>
      </c>
      <c r="C350" s="183" t="s">
        <v>695</v>
      </c>
      <c r="D350" s="180" t="s">
        <v>12</v>
      </c>
      <c r="E350" s="181">
        <v>39.752647802328404</v>
      </c>
    </row>
    <row r="351" spans="2:5" x14ac:dyDescent="0.2">
      <c r="B351" s="182" t="s">
        <v>696</v>
      </c>
      <c r="C351" s="183" t="s">
        <v>697</v>
      </c>
      <c r="D351" s="180" t="s">
        <v>12</v>
      </c>
      <c r="E351" s="181">
        <v>419.43044470046209</v>
      </c>
    </row>
    <row r="352" spans="2:5" x14ac:dyDescent="0.2">
      <c r="B352" s="182" t="s">
        <v>698</v>
      </c>
      <c r="C352" s="183" t="s">
        <v>699</v>
      </c>
      <c r="D352" s="180" t="s">
        <v>34</v>
      </c>
      <c r="E352" s="181">
        <v>324.57892821554941</v>
      </c>
    </row>
    <row r="353" spans="2:5" x14ac:dyDescent="0.2">
      <c r="B353" s="178" t="s">
        <v>700</v>
      </c>
      <c r="C353" s="179" t="s">
        <v>701</v>
      </c>
      <c r="D353" s="180" t="s">
        <v>34</v>
      </c>
      <c r="E353" s="181">
        <v>81.841172188950736</v>
      </c>
    </row>
    <row r="354" spans="2:5" x14ac:dyDescent="0.2">
      <c r="B354" s="182" t="s">
        <v>702</v>
      </c>
      <c r="C354" s="183" t="s">
        <v>703</v>
      </c>
      <c r="D354" s="180" t="s">
        <v>111</v>
      </c>
      <c r="E354" s="181">
        <v>862.70334702717071</v>
      </c>
    </row>
    <row r="355" spans="2:5" x14ac:dyDescent="0.2">
      <c r="B355" s="182" t="s">
        <v>704</v>
      </c>
      <c r="C355" s="183" t="s">
        <v>705</v>
      </c>
      <c r="D355" s="180" t="s">
        <v>47</v>
      </c>
      <c r="E355" s="181">
        <v>183.4472751826832</v>
      </c>
    </row>
    <row r="356" spans="2:5" x14ac:dyDescent="0.2">
      <c r="B356" s="182" t="s">
        <v>706</v>
      </c>
      <c r="C356" s="183" t="s">
        <v>707</v>
      </c>
      <c r="D356" s="180" t="s">
        <v>111</v>
      </c>
      <c r="E356" s="181">
        <v>914.7249936765129</v>
      </c>
    </row>
    <row r="357" spans="2:5" x14ac:dyDescent="0.2">
      <c r="B357" s="182" t="s">
        <v>708</v>
      </c>
      <c r="C357" s="183" t="s">
        <v>709</v>
      </c>
      <c r="D357" s="180" t="s">
        <v>111</v>
      </c>
      <c r="E357" s="181">
        <v>713.69486409991725</v>
      </c>
    </row>
    <row r="358" spans="2:5" x14ac:dyDescent="0.2">
      <c r="B358" s="182" t="s">
        <v>710</v>
      </c>
      <c r="C358" s="183" t="s">
        <v>711</v>
      </c>
      <c r="D358" s="180" t="s">
        <v>111</v>
      </c>
      <c r="E358" s="181">
        <v>723.93651156103817</v>
      </c>
    </row>
    <row r="359" spans="2:5" x14ac:dyDescent="0.2">
      <c r="B359" s="182" t="s">
        <v>712</v>
      </c>
      <c r="C359" s="183" t="s">
        <v>713</v>
      </c>
      <c r="D359" s="180" t="s">
        <v>111</v>
      </c>
      <c r="E359" s="181">
        <v>473.0630763332008</v>
      </c>
    </row>
    <row r="360" spans="2:5" x14ac:dyDescent="0.2">
      <c r="B360" s="182" t="s">
        <v>714</v>
      </c>
      <c r="C360" s="183" t="s">
        <v>715</v>
      </c>
      <c r="D360" s="180" t="s">
        <v>47</v>
      </c>
      <c r="E360" s="181">
        <v>98.757453188826119</v>
      </c>
    </row>
    <row r="361" spans="2:5" x14ac:dyDescent="0.2">
      <c r="B361" s="182" t="s">
        <v>716</v>
      </c>
      <c r="C361" s="183" t="s">
        <v>717</v>
      </c>
      <c r="D361" s="180" t="s">
        <v>47</v>
      </c>
      <c r="E361" s="181">
        <v>448.46309036078407</v>
      </c>
    </row>
    <row r="362" spans="2:5" x14ac:dyDescent="0.2">
      <c r="B362" s="182" t="s">
        <v>718</v>
      </c>
      <c r="C362" s="183" t="s">
        <v>719</v>
      </c>
      <c r="D362" s="180" t="s">
        <v>111</v>
      </c>
      <c r="E362" s="181">
        <v>1200.9390048593509</v>
      </c>
    </row>
    <row r="363" spans="2:5" x14ac:dyDescent="0.2">
      <c r="B363" s="182" t="s">
        <v>720</v>
      </c>
      <c r="C363" s="183" t="s">
        <v>721</v>
      </c>
      <c r="D363" s="180" t="s">
        <v>111</v>
      </c>
      <c r="E363" s="181">
        <v>1639.3664875433687</v>
      </c>
    </row>
    <row r="364" spans="2:5" x14ac:dyDescent="0.2">
      <c r="B364" s="182" t="s">
        <v>722</v>
      </c>
      <c r="C364" s="183" t="s">
        <v>723</v>
      </c>
      <c r="D364" s="180" t="s">
        <v>47</v>
      </c>
      <c r="E364" s="181">
        <v>43.014147394833941</v>
      </c>
    </row>
    <row r="365" spans="2:5" x14ac:dyDescent="0.2">
      <c r="B365" s="182" t="s">
        <v>724</v>
      </c>
      <c r="C365" s="183" t="s">
        <v>725</v>
      </c>
      <c r="D365" s="180" t="s">
        <v>47</v>
      </c>
      <c r="E365" s="181">
        <v>215.37923889962727</v>
      </c>
    </row>
    <row r="366" spans="2:5" x14ac:dyDescent="0.2">
      <c r="B366" s="182" t="s">
        <v>726</v>
      </c>
      <c r="C366" s="183" t="s">
        <v>727</v>
      </c>
      <c r="D366" s="180" t="s">
        <v>111</v>
      </c>
      <c r="E366" s="181">
        <v>2422.7002978659589</v>
      </c>
    </row>
    <row r="367" spans="2:5" x14ac:dyDescent="0.2">
      <c r="B367" s="182" t="s">
        <v>728</v>
      </c>
      <c r="C367" s="183" t="s">
        <v>729</v>
      </c>
      <c r="D367" s="180" t="s">
        <v>47</v>
      </c>
      <c r="E367" s="181">
        <v>309.32846476463186</v>
      </c>
    </row>
    <row r="368" spans="2:5" x14ac:dyDescent="0.2">
      <c r="B368" s="182" t="s">
        <v>730</v>
      </c>
      <c r="C368" s="183" t="s">
        <v>731</v>
      </c>
      <c r="D368" s="180" t="s">
        <v>47</v>
      </c>
      <c r="E368" s="181">
        <v>158.79254025467466</v>
      </c>
    </row>
    <row r="369" spans="2:5" x14ac:dyDescent="0.2">
      <c r="B369" s="182" t="s">
        <v>732</v>
      </c>
      <c r="C369" s="183" t="s">
        <v>733</v>
      </c>
      <c r="D369" s="180" t="s">
        <v>34</v>
      </c>
      <c r="E369" s="181">
        <v>2859.1159628036826</v>
      </c>
    </row>
    <row r="370" spans="2:5" x14ac:dyDescent="0.2">
      <c r="B370" s="182" t="s">
        <v>734</v>
      </c>
      <c r="C370" s="183" t="s">
        <v>735</v>
      </c>
      <c r="D370" s="180" t="s">
        <v>34</v>
      </c>
      <c r="E370" s="181">
        <v>1474.0175155848717</v>
      </c>
    </row>
    <row r="371" spans="2:5" x14ac:dyDescent="0.2">
      <c r="B371" s="182" t="s">
        <v>736</v>
      </c>
      <c r="C371" s="183" t="s">
        <v>737</v>
      </c>
      <c r="D371" s="180" t="s">
        <v>34</v>
      </c>
      <c r="E371" s="181">
        <v>76.506854526140728</v>
      </c>
    </row>
    <row r="372" spans="2:5" x14ac:dyDescent="0.2">
      <c r="B372" s="182" t="s">
        <v>738</v>
      </c>
      <c r="C372" s="183" t="s">
        <v>739</v>
      </c>
      <c r="D372" s="180" t="s">
        <v>34</v>
      </c>
      <c r="E372" s="181">
        <v>65.542914484636256</v>
      </c>
    </row>
    <row r="373" spans="2:5" x14ac:dyDescent="0.2">
      <c r="B373" s="182" t="s">
        <v>740</v>
      </c>
      <c r="C373" s="183" t="s">
        <v>741</v>
      </c>
      <c r="D373" s="180" t="s">
        <v>34</v>
      </c>
      <c r="E373" s="181">
        <v>50571.224225062666</v>
      </c>
    </row>
    <row r="374" spans="2:5" x14ac:dyDescent="0.2">
      <c r="B374" s="182" t="s">
        <v>742</v>
      </c>
      <c r="C374" s="183" t="s">
        <v>743</v>
      </c>
      <c r="D374" s="180" t="s">
        <v>111</v>
      </c>
      <c r="E374" s="181">
        <v>2106.3660697230657</v>
      </c>
    </row>
    <row r="375" spans="2:5" x14ac:dyDescent="0.2">
      <c r="B375" s="178" t="s">
        <v>744</v>
      </c>
      <c r="C375" s="179" t="s">
        <v>745</v>
      </c>
      <c r="D375" s="180" t="s">
        <v>34</v>
      </c>
      <c r="E375" s="181">
        <v>4370.0859435021948</v>
      </c>
    </row>
    <row r="376" spans="2:5" x14ac:dyDescent="0.2">
      <c r="B376" s="178" t="s">
        <v>746</v>
      </c>
      <c r="C376" s="179" t="s">
        <v>747</v>
      </c>
      <c r="D376" s="180" t="s">
        <v>34</v>
      </c>
      <c r="E376" s="181">
        <v>2180.9678915641362</v>
      </c>
    </row>
    <row r="377" spans="2:5" x14ac:dyDescent="0.2">
      <c r="B377" s="178" t="s">
        <v>748</v>
      </c>
      <c r="C377" s="179" t="s">
        <v>749</v>
      </c>
      <c r="D377" s="180" t="s">
        <v>34</v>
      </c>
      <c r="E377" s="181">
        <v>267.79652746642432</v>
      </c>
    </row>
    <row r="378" spans="2:5" x14ac:dyDescent="0.2">
      <c r="B378" s="178" t="s">
        <v>750</v>
      </c>
      <c r="C378" s="179" t="s">
        <v>751</v>
      </c>
      <c r="D378" s="180" t="s">
        <v>47</v>
      </c>
      <c r="E378" s="181">
        <v>18.612452026924256</v>
      </c>
    </row>
    <row r="379" spans="2:5" x14ac:dyDescent="0.2">
      <c r="B379" s="182" t="s">
        <v>752</v>
      </c>
      <c r="C379" s="183" t="s">
        <v>753</v>
      </c>
      <c r="D379" s="180" t="s">
        <v>381</v>
      </c>
      <c r="E379" s="181">
        <v>484.2602344</v>
      </c>
    </row>
    <row r="380" spans="2:5" x14ac:dyDescent="0.2">
      <c r="B380" s="182" t="s">
        <v>754</v>
      </c>
      <c r="C380" s="183" t="s">
        <v>755</v>
      </c>
      <c r="D380" s="180" t="s">
        <v>381</v>
      </c>
      <c r="E380" s="181">
        <v>412.76483099999984</v>
      </c>
    </row>
    <row r="381" spans="2:5" x14ac:dyDescent="0.2">
      <c r="B381" s="182" t="s">
        <v>756</v>
      </c>
      <c r="C381" s="183" t="s">
        <v>757</v>
      </c>
      <c r="D381" s="180" t="s">
        <v>381</v>
      </c>
      <c r="E381" s="181">
        <v>380.63459</v>
      </c>
    </row>
    <row r="382" spans="2:5" x14ac:dyDescent="0.2">
      <c r="B382" s="182" t="s">
        <v>758</v>
      </c>
      <c r="C382" s="183" t="s">
        <v>759</v>
      </c>
      <c r="D382" s="180" t="s">
        <v>381</v>
      </c>
      <c r="E382" s="181">
        <v>349.49297179999991</v>
      </c>
    </row>
    <row r="383" spans="2:5" x14ac:dyDescent="0.2">
      <c r="B383" s="182" t="s">
        <v>760</v>
      </c>
      <c r="C383" s="183" t="s">
        <v>761</v>
      </c>
      <c r="D383" s="180" t="s">
        <v>381</v>
      </c>
      <c r="E383" s="181">
        <v>415.50601239999992</v>
      </c>
    </row>
    <row r="384" spans="2:5" x14ac:dyDescent="0.2">
      <c r="B384" s="182" t="s">
        <v>762</v>
      </c>
      <c r="C384" s="183" t="s">
        <v>763</v>
      </c>
      <c r="D384" s="180" t="s">
        <v>381</v>
      </c>
      <c r="E384" s="181">
        <v>378.73823171999999</v>
      </c>
    </row>
    <row r="385" spans="2:5" x14ac:dyDescent="0.2">
      <c r="B385" s="182" t="s">
        <v>764</v>
      </c>
      <c r="C385" s="183" t="s">
        <v>765</v>
      </c>
      <c r="D385" s="180" t="s">
        <v>381</v>
      </c>
      <c r="E385" s="181">
        <v>439.79467709999994</v>
      </c>
    </row>
    <row r="386" spans="2:5" x14ac:dyDescent="0.2">
      <c r="B386" s="182" t="s">
        <v>766</v>
      </c>
      <c r="C386" s="183" t="s">
        <v>767</v>
      </c>
      <c r="D386" s="180" t="s">
        <v>381</v>
      </c>
      <c r="E386" s="181">
        <v>484.2602344</v>
      </c>
    </row>
    <row r="387" spans="2:5" x14ac:dyDescent="0.2">
      <c r="B387" s="192" t="s">
        <v>768</v>
      </c>
      <c r="C387" s="183" t="s">
        <v>769</v>
      </c>
      <c r="D387" s="180" t="s">
        <v>34</v>
      </c>
      <c r="E387" s="181">
        <v>242312.82377461743</v>
      </c>
    </row>
    <row r="388" spans="2:5" x14ac:dyDescent="0.2">
      <c r="B388" s="192" t="s">
        <v>770</v>
      </c>
      <c r="C388" s="183" t="s">
        <v>771</v>
      </c>
      <c r="D388" s="180" t="s">
        <v>34</v>
      </c>
      <c r="E388" s="181">
        <v>256100.20805973612</v>
      </c>
    </row>
    <row r="389" spans="2:5" x14ac:dyDescent="0.2">
      <c r="B389" s="192" t="s">
        <v>772</v>
      </c>
      <c r="C389" s="183" t="s">
        <v>773</v>
      </c>
      <c r="D389" s="180" t="s">
        <v>34</v>
      </c>
      <c r="E389" s="181">
        <v>160029.37180201613</v>
      </c>
    </row>
    <row r="390" spans="2:5" x14ac:dyDescent="0.2">
      <c r="B390" s="192" t="s">
        <v>774</v>
      </c>
      <c r="C390" s="183" t="s">
        <v>775</v>
      </c>
      <c r="D390" s="180" t="s">
        <v>34</v>
      </c>
      <c r="E390" s="181">
        <v>25194.558912645476</v>
      </c>
    </row>
    <row r="391" spans="2:5" x14ac:dyDescent="0.2">
      <c r="B391" s="192" t="s">
        <v>776</v>
      </c>
      <c r="C391" s="183" t="s">
        <v>777</v>
      </c>
      <c r="D391" s="180" t="s">
        <v>47</v>
      </c>
      <c r="E391" s="181">
        <v>1866.2252676099276</v>
      </c>
    </row>
    <row r="392" spans="2:5" x14ac:dyDescent="0.2">
      <c r="B392" s="192" t="s">
        <v>778</v>
      </c>
      <c r="C392" s="183" t="s">
        <v>779</v>
      </c>
      <c r="D392" s="180" t="s">
        <v>47</v>
      </c>
      <c r="E392" s="181">
        <v>5836.1074652431653</v>
      </c>
    </row>
    <row r="393" spans="2:5" x14ac:dyDescent="0.2">
      <c r="B393" s="178" t="s">
        <v>780</v>
      </c>
      <c r="C393" s="179" t="s">
        <v>781</v>
      </c>
      <c r="D393" s="180" t="s">
        <v>34</v>
      </c>
      <c r="E393" s="181">
        <v>210201.48256122469</v>
      </c>
    </row>
    <row r="394" spans="2:5" x14ac:dyDescent="0.2">
      <c r="B394" s="178" t="s">
        <v>782</v>
      </c>
      <c r="C394" s="179" t="s">
        <v>783</v>
      </c>
      <c r="D394" s="180" t="s">
        <v>34</v>
      </c>
      <c r="E394" s="181">
        <v>182265.47686525632</v>
      </c>
    </row>
    <row r="395" spans="2:5" x14ac:dyDescent="0.2">
      <c r="B395" s="178" t="s">
        <v>784</v>
      </c>
      <c r="C395" s="179" t="s">
        <v>785</v>
      </c>
      <c r="D395" s="180" t="s">
        <v>34</v>
      </c>
      <c r="E395" s="181">
        <v>273870.37671208696</v>
      </c>
    </row>
    <row r="396" spans="2:5" x14ac:dyDescent="0.2">
      <c r="B396" s="193" t="s">
        <v>786</v>
      </c>
      <c r="C396" s="194" t="s">
        <v>787</v>
      </c>
      <c r="D396" s="180" t="s">
        <v>47</v>
      </c>
      <c r="E396" s="181">
        <v>52308.800618156187</v>
      </c>
    </row>
    <row r="397" spans="2:5" x14ac:dyDescent="0.2">
      <c r="B397" s="193" t="s">
        <v>788</v>
      </c>
      <c r="C397" s="194" t="s">
        <v>789</v>
      </c>
      <c r="D397" s="180" t="s">
        <v>47</v>
      </c>
      <c r="E397" s="181">
        <v>68316.964542338261</v>
      </c>
    </row>
    <row r="398" spans="2:5" x14ac:dyDescent="0.2">
      <c r="B398" s="193" t="s">
        <v>790</v>
      </c>
      <c r="C398" s="194" t="s">
        <v>791</v>
      </c>
      <c r="D398" s="180" t="s">
        <v>47</v>
      </c>
      <c r="E398" s="181">
        <v>69872.090696510422</v>
      </c>
    </row>
    <row r="399" spans="2:5" x14ac:dyDescent="0.2">
      <c r="B399" s="178" t="s">
        <v>792</v>
      </c>
      <c r="C399" s="179" t="s">
        <v>793</v>
      </c>
      <c r="D399" s="180" t="s">
        <v>34</v>
      </c>
      <c r="E399" s="181">
        <v>27581.449735578179</v>
      </c>
    </row>
    <row r="400" spans="2:5" x14ac:dyDescent="0.2">
      <c r="B400" s="178" t="s">
        <v>794</v>
      </c>
      <c r="C400" s="179" t="s">
        <v>795</v>
      </c>
      <c r="D400" s="180" t="s">
        <v>114</v>
      </c>
      <c r="E400" s="181">
        <v>233.43036423004355</v>
      </c>
    </row>
    <row r="401" spans="2:5" x14ac:dyDescent="0.2">
      <c r="B401" s="182" t="s">
        <v>796</v>
      </c>
      <c r="C401" s="183" t="s">
        <v>797</v>
      </c>
      <c r="D401" s="180" t="s">
        <v>114</v>
      </c>
      <c r="E401" s="181">
        <v>340.46995604859831</v>
      </c>
    </row>
    <row r="402" spans="2:5" x14ac:dyDescent="0.2">
      <c r="B402" s="178" t="s">
        <v>798</v>
      </c>
      <c r="C402" s="179" t="s">
        <v>799</v>
      </c>
      <c r="D402" s="180" t="s">
        <v>114</v>
      </c>
      <c r="E402" s="181">
        <v>1379.882690027418</v>
      </c>
    </row>
    <row r="403" spans="2:5" x14ac:dyDescent="0.2">
      <c r="B403" s="182" t="s">
        <v>800</v>
      </c>
      <c r="C403" s="183" t="s">
        <v>801</v>
      </c>
      <c r="D403" s="180" t="s">
        <v>34</v>
      </c>
      <c r="E403" s="181">
        <v>3456.1373648985295</v>
      </c>
    </row>
    <row r="404" spans="2:5" x14ac:dyDescent="0.2">
      <c r="B404" s="178" t="s">
        <v>802</v>
      </c>
      <c r="C404" s="179" t="s">
        <v>803</v>
      </c>
      <c r="D404" s="180" t="s">
        <v>114</v>
      </c>
      <c r="E404" s="181">
        <v>740.53365977343992</v>
      </c>
    </row>
    <row r="405" spans="2:5" x14ac:dyDescent="0.2">
      <c r="B405" s="182" t="s">
        <v>804</v>
      </c>
      <c r="C405" s="183" t="s">
        <v>805</v>
      </c>
      <c r="D405" s="180" t="s">
        <v>34</v>
      </c>
      <c r="E405" s="181">
        <v>3634.7115748092506</v>
      </c>
    </row>
    <row r="406" spans="2:5" x14ac:dyDescent="0.2">
      <c r="B406" s="178" t="s">
        <v>806</v>
      </c>
      <c r="C406" s="179" t="s">
        <v>807</v>
      </c>
      <c r="D406" s="180" t="s">
        <v>34</v>
      </c>
      <c r="E406" s="181">
        <v>3490.3256237223418</v>
      </c>
    </row>
    <row r="407" spans="2:5" x14ac:dyDescent="0.2">
      <c r="B407" s="178" t="s">
        <v>808</v>
      </c>
      <c r="C407" s="179" t="s">
        <v>809</v>
      </c>
      <c r="D407" s="180" t="s">
        <v>114</v>
      </c>
      <c r="E407" s="181">
        <v>1226.3984664850218</v>
      </c>
    </row>
    <row r="408" spans="2:5" x14ac:dyDescent="0.2">
      <c r="B408" s="178" t="s">
        <v>810</v>
      </c>
      <c r="C408" s="179" t="s">
        <v>811</v>
      </c>
      <c r="D408" s="180" t="s">
        <v>114</v>
      </c>
      <c r="E408" s="181">
        <v>845.96886673579138</v>
      </c>
    </row>
    <row r="409" spans="2:5" x14ac:dyDescent="0.2">
      <c r="B409" s="182" t="s">
        <v>812</v>
      </c>
      <c r="C409" s="183" t="s">
        <v>813</v>
      </c>
      <c r="D409" s="180" t="s">
        <v>34</v>
      </c>
      <c r="E409" s="181">
        <v>254.81827390969431</v>
      </c>
    </row>
    <row r="410" spans="2:5" x14ac:dyDescent="0.2">
      <c r="B410" s="178" t="s">
        <v>814</v>
      </c>
      <c r="C410" s="179" t="s">
        <v>815</v>
      </c>
      <c r="D410" s="180" t="s">
        <v>114</v>
      </c>
      <c r="E410" s="181">
        <v>924.16148099217435</v>
      </c>
    </row>
    <row r="411" spans="2:5" x14ac:dyDescent="0.2">
      <c r="B411" s="182" t="s">
        <v>816</v>
      </c>
      <c r="C411" s="183" t="s">
        <v>817</v>
      </c>
      <c r="D411" s="180" t="s">
        <v>34</v>
      </c>
      <c r="E411" s="181">
        <v>8177.3300144606856</v>
      </c>
    </row>
    <row r="412" spans="2:5" x14ac:dyDescent="0.2">
      <c r="B412" s="182" t="s">
        <v>818</v>
      </c>
      <c r="C412" s="183" t="s">
        <v>819</v>
      </c>
      <c r="D412" s="180" t="s">
        <v>114</v>
      </c>
      <c r="E412" s="181">
        <v>164.83357249388445</v>
      </c>
    </row>
    <row r="413" spans="2:5" x14ac:dyDescent="0.2">
      <c r="B413" s="182" t="s">
        <v>820</v>
      </c>
      <c r="C413" s="183" t="s">
        <v>821</v>
      </c>
      <c r="D413" s="180" t="s">
        <v>114</v>
      </c>
      <c r="E413" s="181">
        <v>487.6470986416237</v>
      </c>
    </row>
    <row r="414" spans="2:5" x14ac:dyDescent="0.2">
      <c r="B414" s="182" t="s">
        <v>822</v>
      </c>
      <c r="C414" s="183" t="s">
        <v>823</v>
      </c>
      <c r="D414" s="180" t="s">
        <v>12</v>
      </c>
      <c r="E414" s="181">
        <v>44.201275575935242</v>
      </c>
    </row>
    <row r="415" spans="2:5" x14ac:dyDescent="0.2">
      <c r="B415" s="182" t="s">
        <v>824</v>
      </c>
      <c r="C415" s="183" t="s">
        <v>825</v>
      </c>
      <c r="D415" s="180" t="s">
        <v>114</v>
      </c>
      <c r="E415" s="181">
        <v>932.93078421329449</v>
      </c>
    </row>
    <row r="416" spans="2:5" x14ac:dyDescent="0.2">
      <c r="B416" s="182" t="s">
        <v>826</v>
      </c>
      <c r="C416" s="183" t="s">
        <v>827</v>
      </c>
      <c r="D416" s="180" t="s">
        <v>114</v>
      </c>
      <c r="E416" s="181">
        <v>518.10614794552703</v>
      </c>
    </row>
    <row r="417" spans="2:5" x14ac:dyDescent="0.2">
      <c r="B417" s="182" t="s">
        <v>828</v>
      </c>
      <c r="C417" s="183" t="s">
        <v>829</v>
      </c>
      <c r="D417" s="180" t="s">
        <v>114</v>
      </c>
      <c r="E417" s="181">
        <v>789.89591726828792</v>
      </c>
    </row>
    <row r="418" spans="2:5" x14ac:dyDescent="0.2">
      <c r="B418" s="182" t="s">
        <v>830</v>
      </c>
      <c r="C418" s="183" t="s">
        <v>831</v>
      </c>
      <c r="D418" s="180" t="s">
        <v>114</v>
      </c>
      <c r="E418" s="181">
        <v>245.84048890115562</v>
      </c>
    </row>
    <row r="419" spans="2:5" x14ac:dyDescent="0.2">
      <c r="B419" s="182" t="s">
        <v>832</v>
      </c>
      <c r="C419" s="183" t="s">
        <v>833</v>
      </c>
      <c r="D419" s="180" t="s">
        <v>34</v>
      </c>
      <c r="E419" s="181">
        <v>48.029408788534582</v>
      </c>
    </row>
    <row r="420" spans="2:5" x14ac:dyDescent="0.2">
      <c r="B420" s="178" t="s">
        <v>834</v>
      </c>
      <c r="C420" s="179" t="s">
        <v>835</v>
      </c>
      <c r="D420" s="180" t="s">
        <v>114</v>
      </c>
      <c r="E420" s="181">
        <v>490.63232436095569</v>
      </c>
    </row>
    <row r="421" spans="2:5" x14ac:dyDescent="0.2">
      <c r="B421" s="178" t="s">
        <v>836</v>
      </c>
      <c r="C421" s="179" t="s">
        <v>837</v>
      </c>
      <c r="D421" s="180" t="s">
        <v>34</v>
      </c>
      <c r="E421" s="181">
        <v>97.522383687414361</v>
      </c>
    </row>
    <row r="422" spans="2:5" x14ac:dyDescent="0.2">
      <c r="B422" s="178" t="s">
        <v>838</v>
      </c>
      <c r="C422" s="179" t="s">
        <v>839</v>
      </c>
      <c r="D422" s="180" t="s">
        <v>34</v>
      </c>
      <c r="E422" s="181">
        <v>247.40248746116077</v>
      </c>
    </row>
    <row r="423" spans="2:5" x14ac:dyDescent="0.2">
      <c r="B423" s="178" t="s">
        <v>840</v>
      </c>
      <c r="C423" s="179" t="s">
        <v>841</v>
      </c>
      <c r="D423" s="180" t="s">
        <v>34</v>
      </c>
      <c r="E423" s="181">
        <v>302.00243372009351</v>
      </c>
    </row>
    <row r="424" spans="2:5" x14ac:dyDescent="0.2">
      <c r="B424" s="178" t="s">
        <v>846</v>
      </c>
      <c r="C424" s="179" t="s">
        <v>847</v>
      </c>
      <c r="D424" s="180" t="s">
        <v>114</v>
      </c>
      <c r="E424" s="181">
        <v>531.46062075004534</v>
      </c>
    </row>
    <row r="425" spans="2:5" x14ac:dyDescent="0.2">
      <c r="B425" s="178" t="s">
        <v>848</v>
      </c>
      <c r="C425" s="179" t="s">
        <v>849</v>
      </c>
      <c r="D425" s="180" t="s">
        <v>34</v>
      </c>
      <c r="E425" s="181">
        <v>7236.8205092049957</v>
      </c>
    </row>
    <row r="426" spans="2:5" x14ac:dyDescent="0.2">
      <c r="B426" s="182" t="s">
        <v>850</v>
      </c>
      <c r="C426" s="183" t="s">
        <v>851</v>
      </c>
      <c r="D426" s="180" t="s">
        <v>34</v>
      </c>
      <c r="E426" s="181">
        <v>3575.7644947171757</v>
      </c>
    </row>
    <row r="427" spans="2:5" x14ac:dyDescent="0.2">
      <c r="B427" s="182" t="s">
        <v>852</v>
      </c>
      <c r="C427" s="183" t="s">
        <v>853</v>
      </c>
      <c r="D427" s="180" t="s">
        <v>34</v>
      </c>
      <c r="E427" s="181">
        <v>3855.9978778703417</v>
      </c>
    </row>
    <row r="428" spans="2:5" x14ac:dyDescent="0.2">
      <c r="B428" s="182" t="s">
        <v>854</v>
      </c>
      <c r="C428" s="183" t="s">
        <v>855</v>
      </c>
      <c r="D428" s="180" t="s">
        <v>34</v>
      </c>
      <c r="E428" s="181">
        <v>787.83416313555006</v>
      </c>
    </row>
    <row r="429" spans="2:5" x14ac:dyDescent="0.2">
      <c r="B429" s="182" t="s">
        <v>856</v>
      </c>
      <c r="C429" s="183" t="s">
        <v>857</v>
      </c>
      <c r="D429" s="180" t="s">
        <v>34</v>
      </c>
      <c r="E429" s="181">
        <v>612.68224692181002</v>
      </c>
    </row>
    <row r="430" spans="2:5" x14ac:dyDescent="0.2">
      <c r="B430" s="182" t="s">
        <v>858</v>
      </c>
      <c r="C430" s="183" t="s">
        <v>859</v>
      </c>
      <c r="D430" s="180" t="s">
        <v>34</v>
      </c>
      <c r="E430" s="181">
        <v>1281.8039666050524</v>
      </c>
    </row>
    <row r="431" spans="2:5" x14ac:dyDescent="0.2">
      <c r="B431" s="182" t="s">
        <v>860</v>
      </c>
      <c r="C431" s="183" t="s">
        <v>861</v>
      </c>
      <c r="D431" s="180" t="s">
        <v>34</v>
      </c>
      <c r="E431" s="181">
        <v>2164.7332068839514</v>
      </c>
    </row>
    <row r="432" spans="2:5" x14ac:dyDescent="0.2">
      <c r="B432" s="182" t="s">
        <v>862</v>
      </c>
      <c r="C432" s="183" t="s">
        <v>863</v>
      </c>
      <c r="D432" s="180" t="s">
        <v>34</v>
      </c>
      <c r="E432" s="181">
        <v>2325.9180575343962</v>
      </c>
    </row>
    <row r="433" spans="2:5" x14ac:dyDescent="0.2">
      <c r="B433" s="182" t="s">
        <v>864</v>
      </c>
      <c r="C433" s="183" t="s">
        <v>865</v>
      </c>
      <c r="D433" s="180" t="s">
        <v>34</v>
      </c>
      <c r="E433" s="181">
        <v>8064.6087506331696</v>
      </c>
    </row>
    <row r="434" spans="2:5" x14ac:dyDescent="0.2">
      <c r="B434" s="182" t="s">
        <v>866</v>
      </c>
      <c r="C434" s="183" t="s">
        <v>867</v>
      </c>
      <c r="D434" s="180" t="s">
        <v>34</v>
      </c>
      <c r="E434" s="181">
        <v>8678.26111014464</v>
      </c>
    </row>
    <row r="435" spans="2:5" x14ac:dyDescent="0.2">
      <c r="B435" s="182" t="s">
        <v>868</v>
      </c>
      <c r="C435" s="183" t="s">
        <v>869</v>
      </c>
      <c r="D435" s="180" t="s">
        <v>34</v>
      </c>
      <c r="E435" s="181">
        <v>17302.899992907624</v>
      </c>
    </row>
    <row r="436" spans="2:5" x14ac:dyDescent="0.2">
      <c r="B436" s="182" t="s">
        <v>870</v>
      </c>
      <c r="C436" s="183" t="s">
        <v>871</v>
      </c>
      <c r="D436" s="180" t="s">
        <v>47</v>
      </c>
      <c r="E436" s="181">
        <v>74.106769328949539</v>
      </c>
    </row>
    <row r="437" spans="2:5" x14ac:dyDescent="0.2">
      <c r="B437" s="182" t="s">
        <v>872</v>
      </c>
      <c r="C437" s="183" t="s">
        <v>873</v>
      </c>
      <c r="D437" s="180" t="s">
        <v>47</v>
      </c>
      <c r="E437" s="181">
        <v>286.75703337340866</v>
      </c>
    </row>
    <row r="438" spans="2:5" x14ac:dyDescent="0.2">
      <c r="B438" s="182" t="s">
        <v>874</v>
      </c>
      <c r="C438" s="183" t="s">
        <v>875</v>
      </c>
      <c r="D438" s="180" t="s">
        <v>47</v>
      </c>
      <c r="E438" s="181">
        <v>479.01331275539002</v>
      </c>
    </row>
    <row r="439" spans="2:5" x14ac:dyDescent="0.2">
      <c r="B439" s="182" t="s">
        <v>876</v>
      </c>
      <c r="C439" s="183" t="s">
        <v>877</v>
      </c>
      <c r="D439" s="180" t="s">
        <v>47</v>
      </c>
      <c r="E439" s="181">
        <v>695.6049415413562</v>
      </c>
    </row>
    <row r="440" spans="2:5" x14ac:dyDescent="0.2">
      <c r="B440" s="182" t="s">
        <v>878</v>
      </c>
      <c r="C440" s="183" t="s">
        <v>879</v>
      </c>
      <c r="D440" s="180" t="s">
        <v>47</v>
      </c>
      <c r="E440" s="181">
        <v>1105.4682603543436</v>
      </c>
    </row>
    <row r="441" spans="2:5" x14ac:dyDescent="0.2">
      <c r="B441" s="182" t="s">
        <v>880</v>
      </c>
      <c r="C441" s="183" t="s">
        <v>881</v>
      </c>
      <c r="D441" s="180" t="s">
        <v>47</v>
      </c>
      <c r="E441" s="181">
        <v>1090.1513513937946</v>
      </c>
    </row>
    <row r="442" spans="2:5" x14ac:dyDescent="0.2">
      <c r="B442" s="182" t="s">
        <v>882</v>
      </c>
      <c r="C442" s="183" t="s">
        <v>883</v>
      </c>
      <c r="D442" s="180" t="s">
        <v>34</v>
      </c>
      <c r="E442" s="181">
        <v>603.82524691853246</v>
      </c>
    </row>
    <row r="443" spans="2:5" x14ac:dyDescent="0.2">
      <c r="B443" s="182" t="s">
        <v>884</v>
      </c>
      <c r="C443" s="183" t="s">
        <v>885</v>
      </c>
      <c r="D443" s="180" t="s">
        <v>47</v>
      </c>
      <c r="E443" s="181">
        <v>1602.9512811355582</v>
      </c>
    </row>
    <row r="444" spans="2:5" x14ac:dyDescent="0.2">
      <c r="B444" s="182" t="s">
        <v>886</v>
      </c>
      <c r="C444" s="183" t="s">
        <v>887</v>
      </c>
      <c r="D444" s="180" t="s">
        <v>34</v>
      </c>
      <c r="E444" s="181">
        <v>909.03375304169629</v>
      </c>
    </row>
    <row r="445" spans="2:5" x14ac:dyDescent="0.2">
      <c r="B445" s="182" t="s">
        <v>888</v>
      </c>
      <c r="C445" s="183" t="s">
        <v>889</v>
      </c>
      <c r="D445" s="180" t="s">
        <v>34</v>
      </c>
      <c r="E445" s="181">
        <v>2487.1667219348778</v>
      </c>
    </row>
    <row r="446" spans="2:5" x14ac:dyDescent="0.2">
      <c r="B446" s="182" t="s">
        <v>890</v>
      </c>
      <c r="C446" s="183" t="s">
        <v>891</v>
      </c>
      <c r="D446" s="180" t="s">
        <v>34</v>
      </c>
      <c r="E446" s="181">
        <v>27659.911155155492</v>
      </c>
    </row>
    <row r="447" spans="2:5" x14ac:dyDescent="0.2">
      <c r="B447" s="182" t="s">
        <v>892</v>
      </c>
      <c r="C447" s="183" t="s">
        <v>893</v>
      </c>
      <c r="D447" s="180" t="s">
        <v>34</v>
      </c>
      <c r="E447" s="181">
        <v>1514.8161608100488</v>
      </c>
    </row>
    <row r="448" spans="2:5" x14ac:dyDescent="0.2">
      <c r="B448" s="182" t="s">
        <v>894</v>
      </c>
      <c r="C448" s="183" t="s">
        <v>895</v>
      </c>
      <c r="D448" s="180" t="s">
        <v>34</v>
      </c>
      <c r="E448" s="181">
        <v>1443.1161599602931</v>
      </c>
    </row>
    <row r="449" spans="2:5" x14ac:dyDescent="0.2">
      <c r="B449" s="182" t="s">
        <v>896</v>
      </c>
      <c r="C449" s="183" t="s">
        <v>897</v>
      </c>
      <c r="D449" s="180" t="s">
        <v>47</v>
      </c>
      <c r="E449" s="181">
        <v>299.09297850814613</v>
      </c>
    </row>
    <row r="450" spans="2:5" x14ac:dyDescent="0.2">
      <c r="B450" s="182" t="s">
        <v>898</v>
      </c>
      <c r="C450" s="183" t="s">
        <v>899</v>
      </c>
      <c r="D450" s="180" t="s">
        <v>47</v>
      </c>
      <c r="E450" s="181">
        <v>416.97224769841688</v>
      </c>
    </row>
    <row r="451" spans="2:5" x14ac:dyDescent="0.2">
      <c r="B451" s="182" t="s">
        <v>900</v>
      </c>
      <c r="C451" s="183" t="s">
        <v>901</v>
      </c>
      <c r="D451" s="180" t="s">
        <v>47</v>
      </c>
      <c r="E451" s="181">
        <v>398.54974839845198</v>
      </c>
    </row>
    <row r="452" spans="2:5" x14ac:dyDescent="0.2">
      <c r="B452" s="182" t="s">
        <v>902</v>
      </c>
      <c r="C452" s="183" t="s">
        <v>903</v>
      </c>
      <c r="D452" s="180" t="s">
        <v>47</v>
      </c>
      <c r="E452" s="181">
        <v>569.55670551147011</v>
      </c>
    </row>
    <row r="453" spans="2:5" x14ac:dyDescent="0.2">
      <c r="B453" s="182" t="s">
        <v>904</v>
      </c>
      <c r="C453" s="183" t="s">
        <v>905</v>
      </c>
      <c r="D453" s="180" t="s">
        <v>47</v>
      </c>
      <c r="E453" s="181">
        <v>3525.3137623240186</v>
      </c>
    </row>
    <row r="454" spans="2:5" x14ac:dyDescent="0.2">
      <c r="B454" s="182" t="s">
        <v>906</v>
      </c>
      <c r="C454" s="183" t="s">
        <v>907</v>
      </c>
      <c r="D454" s="180" t="s">
        <v>47</v>
      </c>
      <c r="E454" s="181">
        <v>3848.4566455979239</v>
      </c>
    </row>
    <row r="455" spans="2:5" x14ac:dyDescent="0.2">
      <c r="B455" s="182" t="s">
        <v>908</v>
      </c>
      <c r="C455" s="183" t="s">
        <v>909</v>
      </c>
      <c r="D455" s="180" t="s">
        <v>47</v>
      </c>
      <c r="E455" s="181">
        <v>6452.1385793270974</v>
      </c>
    </row>
    <row r="456" spans="2:5" x14ac:dyDescent="0.2">
      <c r="B456" s="182" t="s">
        <v>910</v>
      </c>
      <c r="C456" s="183" t="s">
        <v>911</v>
      </c>
      <c r="D456" s="180" t="s">
        <v>47</v>
      </c>
      <c r="E456" s="181">
        <v>7849.659040078468</v>
      </c>
    </row>
    <row r="457" spans="2:5" x14ac:dyDescent="0.2">
      <c r="B457" s="182" t="s">
        <v>912</v>
      </c>
      <c r="C457" s="183" t="s">
        <v>913</v>
      </c>
      <c r="D457" s="180" t="s">
        <v>47</v>
      </c>
      <c r="E457" s="181">
        <v>9730.0273479603293</v>
      </c>
    </row>
    <row r="458" spans="2:5" x14ac:dyDescent="0.2">
      <c r="B458" s="178" t="s">
        <v>914</v>
      </c>
      <c r="C458" s="179" t="s">
        <v>915</v>
      </c>
      <c r="D458" s="180" t="s">
        <v>47</v>
      </c>
      <c r="E458" s="181">
        <v>15885.544048900931</v>
      </c>
    </row>
    <row r="459" spans="2:5" x14ac:dyDescent="0.2">
      <c r="B459" s="182" t="s">
        <v>916</v>
      </c>
      <c r="C459" s="183" t="s">
        <v>917</v>
      </c>
      <c r="D459" s="180" t="s">
        <v>34</v>
      </c>
      <c r="E459" s="181">
        <v>11670.234390800364</v>
      </c>
    </row>
    <row r="460" spans="2:5" x14ac:dyDescent="0.2">
      <c r="B460" s="182" t="s">
        <v>918</v>
      </c>
      <c r="C460" s="183" t="s">
        <v>919</v>
      </c>
      <c r="D460" s="180" t="s">
        <v>47</v>
      </c>
      <c r="E460" s="181">
        <v>1077.4399016895416</v>
      </c>
    </row>
    <row r="461" spans="2:5" x14ac:dyDescent="0.2">
      <c r="B461" s="182" t="s">
        <v>920</v>
      </c>
      <c r="C461" s="183" t="s">
        <v>921</v>
      </c>
      <c r="D461" s="180" t="s">
        <v>34</v>
      </c>
      <c r="E461" s="181">
        <v>44908.046814125497</v>
      </c>
    </row>
    <row r="462" spans="2:5" x14ac:dyDescent="0.2">
      <c r="B462" s="182" t="s">
        <v>922</v>
      </c>
      <c r="C462" s="183" t="s">
        <v>923</v>
      </c>
      <c r="D462" s="180" t="s">
        <v>34</v>
      </c>
      <c r="E462" s="181">
        <v>46503.449388357541</v>
      </c>
    </row>
    <row r="463" spans="2:5" x14ac:dyDescent="0.2">
      <c r="B463" s="182" t="s">
        <v>924</v>
      </c>
      <c r="C463" s="183" t="s">
        <v>925</v>
      </c>
      <c r="D463" s="180" t="s">
        <v>34</v>
      </c>
      <c r="E463" s="181">
        <v>184443.97978245729</v>
      </c>
    </row>
    <row r="464" spans="2:5" x14ac:dyDescent="0.2">
      <c r="B464" s="182" t="s">
        <v>926</v>
      </c>
      <c r="C464" s="183" t="s">
        <v>927</v>
      </c>
      <c r="D464" s="180" t="s">
        <v>34</v>
      </c>
      <c r="E464" s="181">
        <v>158612.14060216822</v>
      </c>
    </row>
    <row r="465" spans="2:5" x14ac:dyDescent="0.2">
      <c r="B465" s="182" t="s">
        <v>928</v>
      </c>
      <c r="C465" s="183" t="s">
        <v>929</v>
      </c>
      <c r="D465" s="180" t="s">
        <v>34</v>
      </c>
      <c r="E465" s="181">
        <v>3566.2032833703988</v>
      </c>
    </row>
    <row r="466" spans="2:5" x14ac:dyDescent="0.2">
      <c r="B466" s="178" t="s">
        <v>930</v>
      </c>
      <c r="C466" s="179" t="s">
        <v>931</v>
      </c>
      <c r="D466" s="180" t="s">
        <v>34</v>
      </c>
      <c r="E466" s="181">
        <v>2282.590889631595</v>
      </c>
    </row>
    <row r="467" spans="2:5" x14ac:dyDescent="0.2">
      <c r="B467" s="182" t="s">
        <v>932</v>
      </c>
      <c r="C467" s="183" t="s">
        <v>933</v>
      </c>
      <c r="D467" s="180" t="s">
        <v>34</v>
      </c>
      <c r="E467" s="181">
        <v>10505.512438467274</v>
      </c>
    </row>
    <row r="468" spans="2:5" x14ac:dyDescent="0.2">
      <c r="B468" s="182" t="s">
        <v>934</v>
      </c>
      <c r="C468" s="183" t="s">
        <v>935</v>
      </c>
      <c r="D468" s="180" t="s">
        <v>47</v>
      </c>
      <c r="E468" s="181">
        <v>1383.2332827212003</v>
      </c>
    </row>
    <row r="469" spans="2:5" x14ac:dyDescent="0.2">
      <c r="B469" s="182" t="s">
        <v>936</v>
      </c>
      <c r="C469" s="183" t="s">
        <v>937</v>
      </c>
      <c r="D469" s="180" t="s">
        <v>47</v>
      </c>
      <c r="E469" s="181">
        <v>419.6953881999471</v>
      </c>
    </row>
    <row r="470" spans="2:5" x14ac:dyDescent="0.2">
      <c r="B470" s="178" t="s">
        <v>938</v>
      </c>
      <c r="C470" s="179" t="s">
        <v>939</v>
      </c>
      <c r="D470" s="180" t="s">
        <v>47</v>
      </c>
      <c r="E470" s="181">
        <v>136.49262155003728</v>
      </c>
    </row>
    <row r="471" spans="2:5" x14ac:dyDescent="0.2">
      <c r="B471" s="182" t="s">
        <v>940</v>
      </c>
      <c r="C471" s="183" t="s">
        <v>941</v>
      </c>
      <c r="D471" s="180" t="s">
        <v>47</v>
      </c>
      <c r="E471" s="181">
        <v>1098.4031280610866</v>
      </c>
    </row>
    <row r="472" spans="2:5" x14ac:dyDescent="0.2">
      <c r="B472" s="182" t="s">
        <v>942</v>
      </c>
      <c r="C472" s="183" t="s">
        <v>943</v>
      </c>
      <c r="D472" s="180" t="s">
        <v>47</v>
      </c>
      <c r="E472" s="181">
        <v>545.90436480214305</v>
      </c>
    </row>
    <row r="473" spans="2:5" x14ac:dyDescent="0.2">
      <c r="B473" s="182" t="s">
        <v>944</v>
      </c>
      <c r="C473" s="183" t="s">
        <v>945</v>
      </c>
      <c r="D473" s="180" t="s">
        <v>34</v>
      </c>
      <c r="E473" s="181">
        <v>597.49231225317783</v>
      </c>
    </row>
    <row r="474" spans="2:5" x14ac:dyDescent="0.2">
      <c r="B474" s="182" t="s">
        <v>946</v>
      </c>
      <c r="C474" s="183" t="s">
        <v>947</v>
      </c>
      <c r="D474" s="180" t="s">
        <v>34</v>
      </c>
      <c r="E474" s="181">
        <v>821477.34953679203</v>
      </c>
    </row>
    <row r="475" spans="2:5" x14ac:dyDescent="0.2">
      <c r="B475" s="182" t="s">
        <v>948</v>
      </c>
      <c r="C475" s="183" t="s">
        <v>949</v>
      </c>
      <c r="D475" s="180" t="s">
        <v>34</v>
      </c>
      <c r="E475" s="181">
        <v>22179.891480182123</v>
      </c>
    </row>
    <row r="476" spans="2:5" x14ac:dyDescent="0.2">
      <c r="B476" s="182" t="s">
        <v>950</v>
      </c>
      <c r="C476" s="183" t="s">
        <v>951</v>
      </c>
      <c r="D476" s="180" t="s">
        <v>34</v>
      </c>
      <c r="E476" s="181">
        <v>1233.2596100830954</v>
      </c>
    </row>
    <row r="477" spans="2:5" x14ac:dyDescent="0.2">
      <c r="B477" s="182" t="s">
        <v>952</v>
      </c>
      <c r="C477" s="183" t="s">
        <v>953</v>
      </c>
      <c r="D477" s="180" t="s">
        <v>34</v>
      </c>
      <c r="E477" s="181">
        <v>11099.964103063103</v>
      </c>
    </row>
    <row r="478" spans="2:5" x14ac:dyDescent="0.2">
      <c r="B478" s="182" t="s">
        <v>954</v>
      </c>
      <c r="C478" s="183" t="s">
        <v>955</v>
      </c>
      <c r="D478" s="180" t="s">
        <v>34</v>
      </c>
      <c r="E478" s="181">
        <v>1860.860689645991</v>
      </c>
    </row>
    <row r="479" spans="2:5" x14ac:dyDescent="0.2">
      <c r="B479" s="182" t="s">
        <v>956</v>
      </c>
      <c r="C479" s="183" t="s">
        <v>957</v>
      </c>
      <c r="D479" s="180" t="s">
        <v>34</v>
      </c>
      <c r="E479" s="181">
        <v>974.5150173646548</v>
      </c>
    </row>
    <row r="480" spans="2:5" x14ac:dyDescent="0.2">
      <c r="B480" s="182" t="s">
        <v>958</v>
      </c>
      <c r="C480" s="183" t="s">
        <v>959</v>
      </c>
      <c r="D480" s="180" t="s">
        <v>34</v>
      </c>
      <c r="E480" s="181">
        <v>13451.676370048377</v>
      </c>
    </row>
    <row r="481" spans="2:5" x14ac:dyDescent="0.2">
      <c r="B481" s="182" t="s">
        <v>960</v>
      </c>
      <c r="C481" s="183" t="s">
        <v>961</v>
      </c>
      <c r="D481" s="180" t="s">
        <v>34</v>
      </c>
      <c r="E481" s="181">
        <v>12680.751469159848</v>
      </c>
    </row>
    <row r="482" spans="2:5" x14ac:dyDescent="0.2">
      <c r="B482" s="182" t="s">
        <v>962</v>
      </c>
      <c r="C482" s="183" t="s">
        <v>963</v>
      </c>
      <c r="D482" s="180" t="s">
        <v>34</v>
      </c>
      <c r="E482" s="181">
        <v>4559.4651635075516</v>
      </c>
    </row>
    <row r="483" spans="2:5" x14ac:dyDescent="0.2">
      <c r="B483" s="182" t="s">
        <v>964</v>
      </c>
      <c r="C483" s="183" t="s">
        <v>965</v>
      </c>
      <c r="D483" s="180" t="s">
        <v>34</v>
      </c>
      <c r="E483" s="181">
        <v>9645.5364252523086</v>
      </c>
    </row>
    <row r="484" spans="2:5" x14ac:dyDescent="0.2">
      <c r="B484" s="182" t="s">
        <v>966</v>
      </c>
      <c r="C484" s="183" t="s">
        <v>967</v>
      </c>
      <c r="D484" s="180" t="s">
        <v>968</v>
      </c>
      <c r="E484" s="181">
        <v>105.67105063257473</v>
      </c>
    </row>
    <row r="485" spans="2:5" x14ac:dyDescent="0.2">
      <c r="B485" s="178" t="s">
        <v>969</v>
      </c>
      <c r="C485" s="179" t="s">
        <v>970</v>
      </c>
      <c r="D485" s="180" t="s">
        <v>34</v>
      </c>
      <c r="E485" s="181">
        <v>773.56626251761304</v>
      </c>
    </row>
    <row r="486" spans="2:5" x14ac:dyDescent="0.2">
      <c r="B486" s="182" t="s">
        <v>971</v>
      </c>
      <c r="C486" s="183" t="s">
        <v>972</v>
      </c>
      <c r="D486" s="180" t="s">
        <v>34</v>
      </c>
      <c r="E486" s="181">
        <v>540.82093933613226</v>
      </c>
    </row>
    <row r="487" spans="2:5" x14ac:dyDescent="0.2">
      <c r="B487" s="182" t="s">
        <v>973</v>
      </c>
      <c r="C487" s="183" t="s">
        <v>974</v>
      </c>
      <c r="D487" s="180" t="s">
        <v>34</v>
      </c>
      <c r="E487" s="181">
        <v>556.57300553038863</v>
      </c>
    </row>
    <row r="488" spans="2:5" x14ac:dyDescent="0.2">
      <c r="B488" s="182" t="s">
        <v>975</v>
      </c>
      <c r="C488" s="183" t="s">
        <v>976</v>
      </c>
      <c r="D488" s="180" t="s">
        <v>47</v>
      </c>
      <c r="E488" s="181">
        <v>83.555753515257365</v>
      </c>
    </row>
    <row r="489" spans="2:5" x14ac:dyDescent="0.2">
      <c r="B489" s="182" t="s">
        <v>977</v>
      </c>
      <c r="C489" s="183" t="s">
        <v>978</v>
      </c>
      <c r="D489" s="180" t="s">
        <v>47</v>
      </c>
      <c r="E489" s="181">
        <v>350.63594072332512</v>
      </c>
    </row>
    <row r="490" spans="2:5" x14ac:dyDescent="0.2">
      <c r="B490" s="182" t="s">
        <v>979</v>
      </c>
      <c r="C490" s="183" t="s">
        <v>980</v>
      </c>
      <c r="D490" s="180" t="s">
        <v>47</v>
      </c>
      <c r="E490" s="181">
        <v>552.02240259995369</v>
      </c>
    </row>
    <row r="491" spans="2:5" x14ac:dyDescent="0.2">
      <c r="B491" s="182" t="s">
        <v>981</v>
      </c>
      <c r="C491" s="183" t="s">
        <v>982</v>
      </c>
      <c r="D491" s="180" t="s">
        <v>34</v>
      </c>
      <c r="E491" s="181">
        <v>1708.9379993260766</v>
      </c>
    </row>
    <row r="492" spans="2:5" x14ac:dyDescent="0.2">
      <c r="B492" s="182" t="s">
        <v>983</v>
      </c>
      <c r="C492" s="183" t="s">
        <v>984</v>
      </c>
      <c r="D492" s="180" t="s">
        <v>34</v>
      </c>
      <c r="E492" s="181">
        <v>1110.8106905171062</v>
      </c>
    </row>
    <row r="493" spans="2:5" x14ac:dyDescent="0.2">
      <c r="B493" s="182" t="s">
        <v>985</v>
      </c>
      <c r="C493" s="183" t="s">
        <v>986</v>
      </c>
      <c r="D493" s="180" t="s">
        <v>34</v>
      </c>
      <c r="E493" s="181">
        <v>1098.6963439308536</v>
      </c>
    </row>
    <row r="494" spans="2:5" x14ac:dyDescent="0.2">
      <c r="B494" s="182" t="s">
        <v>987</v>
      </c>
      <c r="C494" s="183" t="s">
        <v>988</v>
      </c>
      <c r="D494" s="180" t="s">
        <v>111</v>
      </c>
      <c r="E494" s="181">
        <v>628.26263786190282</v>
      </c>
    </row>
    <row r="495" spans="2:5" x14ac:dyDescent="0.2">
      <c r="B495" s="182" t="s">
        <v>989</v>
      </c>
      <c r="C495" s="183" t="s">
        <v>990</v>
      </c>
      <c r="D495" s="180" t="s">
        <v>34</v>
      </c>
      <c r="E495" s="181">
        <v>13342.391480725808</v>
      </c>
    </row>
    <row r="496" spans="2:5" x14ac:dyDescent="0.2">
      <c r="B496" s="182" t="s">
        <v>991</v>
      </c>
      <c r="C496" s="183" t="s">
        <v>992</v>
      </c>
      <c r="D496" s="180" t="s">
        <v>34</v>
      </c>
      <c r="E496" s="181">
        <v>17726.338404075901</v>
      </c>
    </row>
    <row r="497" spans="2:5" x14ac:dyDescent="0.2">
      <c r="B497" s="182" t="s">
        <v>993</v>
      </c>
      <c r="C497" s="183" t="s">
        <v>994</v>
      </c>
      <c r="D497" s="180" t="s">
        <v>34</v>
      </c>
      <c r="E497" s="181">
        <v>21224.197376781573</v>
      </c>
    </row>
    <row r="498" spans="2:5" x14ac:dyDescent="0.2">
      <c r="B498" s="182" t="s">
        <v>995</v>
      </c>
      <c r="C498" s="183" t="s">
        <v>996</v>
      </c>
      <c r="D498" s="180" t="s">
        <v>34</v>
      </c>
      <c r="E498" s="181">
        <v>9062.3601930567038</v>
      </c>
    </row>
    <row r="499" spans="2:5" x14ac:dyDescent="0.2">
      <c r="B499" s="182" t="s">
        <v>997</v>
      </c>
      <c r="C499" s="183" t="s">
        <v>998</v>
      </c>
      <c r="D499" s="180" t="s">
        <v>111</v>
      </c>
      <c r="E499" s="181">
        <v>153.93028925698795</v>
      </c>
    </row>
    <row r="500" spans="2:5" x14ac:dyDescent="0.2">
      <c r="B500" s="182" t="s">
        <v>999</v>
      </c>
      <c r="C500" s="183" t="s">
        <v>1000</v>
      </c>
      <c r="D500" s="180" t="s">
        <v>34</v>
      </c>
      <c r="E500" s="181">
        <v>19791.683599915337</v>
      </c>
    </row>
    <row r="501" spans="2:5" x14ac:dyDescent="0.2">
      <c r="B501" s="182" t="s">
        <v>1001</v>
      </c>
      <c r="C501" s="183" t="s">
        <v>1002</v>
      </c>
      <c r="D501" s="180" t="s">
        <v>34</v>
      </c>
      <c r="E501" s="181">
        <v>4443.9743309121386</v>
      </c>
    </row>
    <row r="502" spans="2:5" x14ac:dyDescent="0.2">
      <c r="B502" s="178" t="s">
        <v>1003</v>
      </c>
      <c r="C502" s="179" t="s">
        <v>1004</v>
      </c>
      <c r="D502" s="180" t="s">
        <v>34</v>
      </c>
      <c r="E502" s="181">
        <v>2953.7565235479474</v>
      </c>
    </row>
    <row r="503" spans="2:5" x14ac:dyDescent="0.2">
      <c r="B503" s="182" t="s">
        <v>1005</v>
      </c>
      <c r="C503" s="195" t="s">
        <v>1006</v>
      </c>
      <c r="D503" s="180" t="s">
        <v>27</v>
      </c>
      <c r="E503" s="181">
        <v>97552.49801386577</v>
      </c>
    </row>
    <row r="504" spans="2:5" x14ac:dyDescent="0.2">
      <c r="B504" s="182" t="s">
        <v>1007</v>
      </c>
      <c r="C504" s="195" t="s">
        <v>1008</v>
      </c>
      <c r="D504" s="180" t="s">
        <v>27</v>
      </c>
      <c r="E504" s="181">
        <v>77476.412349218241</v>
      </c>
    </row>
    <row r="505" spans="2:5" x14ac:dyDescent="0.2">
      <c r="B505" s="182" t="s">
        <v>1009</v>
      </c>
      <c r="C505" s="183" t="s">
        <v>1010</v>
      </c>
      <c r="D505" s="180" t="s">
        <v>27</v>
      </c>
      <c r="E505" s="181">
        <v>63255.696556285344</v>
      </c>
    </row>
    <row r="506" spans="2:5" x14ac:dyDescent="0.2">
      <c r="B506" s="182" t="s">
        <v>1011</v>
      </c>
      <c r="C506" s="183" t="s">
        <v>1012</v>
      </c>
      <c r="D506" s="180" t="s">
        <v>27</v>
      </c>
      <c r="E506" s="181">
        <v>88769.278872069524</v>
      </c>
    </row>
    <row r="507" spans="2:5" x14ac:dyDescent="0.2">
      <c r="B507" s="182" t="s">
        <v>1013</v>
      </c>
      <c r="C507" s="183" t="s">
        <v>1014</v>
      </c>
      <c r="D507" s="180" t="s">
        <v>47</v>
      </c>
      <c r="E507" s="181">
        <v>109929.83812084633</v>
      </c>
    </row>
    <row r="508" spans="2:5" x14ac:dyDescent="0.2">
      <c r="B508" s="182" t="s">
        <v>1015</v>
      </c>
      <c r="C508" s="183" t="s">
        <v>1016</v>
      </c>
      <c r="D508" s="180" t="s">
        <v>1017</v>
      </c>
      <c r="E508" s="181">
        <v>5.3934092172154973</v>
      </c>
    </row>
    <row r="509" spans="2:5" x14ac:dyDescent="0.2">
      <c r="B509" s="182" t="s">
        <v>1018</v>
      </c>
      <c r="C509" s="183" t="s">
        <v>1019</v>
      </c>
      <c r="D509" s="180" t="s">
        <v>111</v>
      </c>
      <c r="E509" s="181">
        <v>659.90678479446956</v>
      </c>
    </row>
    <row r="510" spans="2:5" x14ac:dyDescent="0.2">
      <c r="B510" s="182" t="s">
        <v>1020</v>
      </c>
      <c r="C510" s="195" t="s">
        <v>1021</v>
      </c>
      <c r="D510" s="180" t="s">
        <v>27</v>
      </c>
      <c r="E510" s="181">
        <v>125530.34676139924</v>
      </c>
    </row>
    <row r="511" spans="2:5" x14ac:dyDescent="0.2">
      <c r="B511" s="182" t="s">
        <v>1022</v>
      </c>
      <c r="C511" s="183" t="s">
        <v>1023</v>
      </c>
      <c r="D511" s="180" t="s">
        <v>34</v>
      </c>
      <c r="E511" s="181">
        <v>888228.98689860525</v>
      </c>
    </row>
    <row r="512" spans="2:5" x14ac:dyDescent="0.2">
      <c r="B512" s="182" t="s">
        <v>1024</v>
      </c>
      <c r="C512" s="183" t="s">
        <v>1025</v>
      </c>
      <c r="D512" s="180" t="s">
        <v>34</v>
      </c>
      <c r="E512" s="181">
        <v>308175.64739977242</v>
      </c>
    </row>
    <row r="513" spans="2:5" x14ac:dyDescent="0.2">
      <c r="B513" s="182" t="s">
        <v>1026</v>
      </c>
      <c r="C513" s="183" t="s">
        <v>1027</v>
      </c>
      <c r="D513" s="180" t="s">
        <v>111</v>
      </c>
      <c r="E513" s="181">
        <v>28218.619768611301</v>
      </c>
    </row>
    <row r="514" spans="2:5" x14ac:dyDescent="0.2">
      <c r="B514" s="182" t="s">
        <v>1028</v>
      </c>
      <c r="C514" s="183" t="s">
        <v>1029</v>
      </c>
      <c r="D514" s="180" t="s">
        <v>145</v>
      </c>
      <c r="E514" s="181">
        <v>2115.2364580603962</v>
      </c>
    </row>
    <row r="515" spans="2:5" x14ac:dyDescent="0.2">
      <c r="B515" s="182" t="s">
        <v>1030</v>
      </c>
      <c r="C515" s="183" t="s">
        <v>1031</v>
      </c>
      <c r="D515" s="180" t="s">
        <v>145</v>
      </c>
      <c r="E515" s="181">
        <v>2443.4130997747989</v>
      </c>
    </row>
    <row r="516" spans="2:5" x14ac:dyDescent="0.2">
      <c r="B516" s="182" t="s">
        <v>1032</v>
      </c>
      <c r="C516" s="183" t="s">
        <v>1033</v>
      </c>
      <c r="D516" s="180" t="s">
        <v>12</v>
      </c>
      <c r="E516" s="181">
        <v>160.546206108522</v>
      </c>
    </row>
    <row r="517" spans="2:5" x14ac:dyDescent="0.2">
      <c r="B517" s="182" t="s">
        <v>1034</v>
      </c>
      <c r="C517" s="183" t="s">
        <v>1035</v>
      </c>
      <c r="D517" s="180" t="s">
        <v>111</v>
      </c>
      <c r="E517" s="181">
        <v>765.21147039397704</v>
      </c>
    </row>
    <row r="518" spans="2:5" x14ac:dyDescent="0.2">
      <c r="B518" s="182" t="s">
        <v>1036</v>
      </c>
      <c r="C518" s="183" t="s">
        <v>1037</v>
      </c>
      <c r="D518" s="180" t="s">
        <v>34</v>
      </c>
      <c r="E518" s="181">
        <v>667.67016113370164</v>
      </c>
    </row>
    <row r="519" spans="2:5" x14ac:dyDescent="0.2">
      <c r="B519" s="182" t="s">
        <v>1038</v>
      </c>
      <c r="C519" s="183" t="s">
        <v>1039</v>
      </c>
      <c r="D519" s="180" t="s">
        <v>34</v>
      </c>
      <c r="E519" s="181">
        <v>491.9002100431324</v>
      </c>
    </row>
    <row r="520" spans="2:5" x14ac:dyDescent="0.2">
      <c r="B520" s="178" t="s">
        <v>1040</v>
      </c>
      <c r="C520" s="179" t="s">
        <v>1041</v>
      </c>
      <c r="D520" s="180" t="s">
        <v>34</v>
      </c>
      <c r="E520" s="181">
        <v>217.24213737240561</v>
      </c>
    </row>
    <row r="521" spans="2:5" x14ac:dyDescent="0.2">
      <c r="B521" s="178" t="s">
        <v>1042</v>
      </c>
      <c r="C521" s="179" t="s">
        <v>1043</v>
      </c>
      <c r="D521" s="180" t="s">
        <v>34</v>
      </c>
      <c r="E521" s="181">
        <v>223.16661740774347</v>
      </c>
    </row>
    <row r="522" spans="2:5" x14ac:dyDescent="0.2">
      <c r="B522" s="178" t="s">
        <v>1044</v>
      </c>
      <c r="C522" s="179" t="s">
        <v>1045</v>
      </c>
      <c r="D522" s="180" t="s">
        <v>34</v>
      </c>
      <c r="E522" s="181">
        <v>396.73450206163142</v>
      </c>
    </row>
    <row r="523" spans="2:5" x14ac:dyDescent="0.2">
      <c r="B523" s="178" t="s">
        <v>1046</v>
      </c>
      <c r="C523" s="179" t="s">
        <v>1047</v>
      </c>
      <c r="D523" s="180" t="s">
        <v>34</v>
      </c>
      <c r="E523" s="181">
        <v>446.88250025567243</v>
      </c>
    </row>
    <row r="524" spans="2:5" x14ac:dyDescent="0.2">
      <c r="B524" s="178" t="s">
        <v>1048</v>
      </c>
      <c r="C524" s="179" t="s">
        <v>1049</v>
      </c>
      <c r="D524" s="180" t="s">
        <v>34</v>
      </c>
      <c r="E524" s="181">
        <v>132.72017694976361</v>
      </c>
    </row>
    <row r="525" spans="2:5" x14ac:dyDescent="0.2">
      <c r="B525" s="178" t="s">
        <v>1050</v>
      </c>
      <c r="C525" s="179" t="s">
        <v>1051</v>
      </c>
      <c r="D525" s="180" t="s">
        <v>34</v>
      </c>
      <c r="E525" s="181">
        <v>128.37444623268885</v>
      </c>
    </row>
    <row r="526" spans="2:5" x14ac:dyDescent="0.2">
      <c r="B526" s="178" t="s">
        <v>1052</v>
      </c>
      <c r="C526" s="179" t="s">
        <v>1053</v>
      </c>
      <c r="D526" s="180" t="s">
        <v>34</v>
      </c>
      <c r="E526" s="181">
        <v>82.294098327264336</v>
      </c>
    </row>
    <row r="527" spans="2:5" x14ac:dyDescent="0.2">
      <c r="B527" s="178" t="s">
        <v>1054</v>
      </c>
      <c r="C527" s="179" t="s">
        <v>1055</v>
      </c>
      <c r="D527" s="180" t="s">
        <v>34</v>
      </c>
      <c r="E527" s="181">
        <v>102.27128122010333</v>
      </c>
    </row>
    <row r="528" spans="2:5" x14ac:dyDescent="0.2">
      <c r="B528" s="178" t="s">
        <v>1056</v>
      </c>
      <c r="C528" s="179" t="s">
        <v>1057</v>
      </c>
      <c r="D528" s="180" t="s">
        <v>34</v>
      </c>
      <c r="E528" s="181">
        <v>154.91047860037204</v>
      </c>
    </row>
    <row r="529" spans="2:5" x14ac:dyDescent="0.2">
      <c r="B529" s="178" t="s">
        <v>1058</v>
      </c>
      <c r="C529" s="179" t="s">
        <v>1059</v>
      </c>
      <c r="D529" s="180" t="s">
        <v>34</v>
      </c>
      <c r="E529" s="181">
        <v>235.06607250843857</v>
      </c>
    </row>
    <row r="530" spans="2:5" x14ac:dyDescent="0.2">
      <c r="B530" s="178" t="s">
        <v>1060</v>
      </c>
      <c r="C530" s="179" t="s">
        <v>1061</v>
      </c>
      <c r="D530" s="180" t="s">
        <v>34</v>
      </c>
      <c r="E530" s="181">
        <v>390.42583469229078</v>
      </c>
    </row>
    <row r="531" spans="2:5" x14ac:dyDescent="0.2">
      <c r="B531" s="182" t="s">
        <v>1062</v>
      </c>
      <c r="C531" s="183" t="s">
        <v>1063</v>
      </c>
      <c r="D531" s="180" t="s">
        <v>34</v>
      </c>
      <c r="E531" s="181">
        <v>3928.9901596690015</v>
      </c>
    </row>
    <row r="532" spans="2:5" x14ac:dyDescent="0.2">
      <c r="B532" s="178" t="s">
        <v>1064</v>
      </c>
      <c r="C532" s="179" t="s">
        <v>1065</v>
      </c>
      <c r="D532" s="180" t="s">
        <v>34</v>
      </c>
      <c r="E532" s="181">
        <v>1672.6043655312301</v>
      </c>
    </row>
    <row r="533" spans="2:5" x14ac:dyDescent="0.2">
      <c r="B533" s="178" t="s">
        <v>1066</v>
      </c>
      <c r="C533" s="179" t="s">
        <v>1067</v>
      </c>
      <c r="D533" s="180" t="s">
        <v>34</v>
      </c>
      <c r="E533" s="181">
        <v>3636.638123870322</v>
      </c>
    </row>
    <row r="534" spans="2:5" x14ac:dyDescent="0.2">
      <c r="B534" s="178" t="s">
        <v>1068</v>
      </c>
      <c r="C534" s="179" t="s">
        <v>1069</v>
      </c>
      <c r="D534" s="180" t="s">
        <v>34</v>
      </c>
      <c r="E534" s="181">
        <v>4460.4615549838927</v>
      </c>
    </row>
    <row r="535" spans="2:5" x14ac:dyDescent="0.2">
      <c r="B535" s="178" t="s">
        <v>1070</v>
      </c>
      <c r="C535" s="179" t="s">
        <v>1071</v>
      </c>
      <c r="D535" s="180" t="s">
        <v>34</v>
      </c>
      <c r="E535" s="181">
        <v>4268.4566231181579</v>
      </c>
    </row>
    <row r="536" spans="2:5" x14ac:dyDescent="0.2">
      <c r="B536" s="182" t="s">
        <v>1072</v>
      </c>
      <c r="C536" s="183" t="s">
        <v>1073</v>
      </c>
      <c r="D536" s="180" t="s">
        <v>34</v>
      </c>
      <c r="E536" s="181">
        <v>5518.2675810495048</v>
      </c>
    </row>
    <row r="537" spans="2:5" x14ac:dyDescent="0.2">
      <c r="B537" s="182" t="s">
        <v>1074</v>
      </c>
      <c r="C537" s="183" t="s">
        <v>1075</v>
      </c>
      <c r="D537" s="180" t="s">
        <v>34</v>
      </c>
      <c r="E537" s="181">
        <v>5282.6511185681211</v>
      </c>
    </row>
    <row r="538" spans="2:5" x14ac:dyDescent="0.2">
      <c r="B538" s="182" t="s">
        <v>1076</v>
      </c>
      <c r="C538" s="187" t="s">
        <v>1077</v>
      </c>
      <c r="D538" s="180" t="s">
        <v>34</v>
      </c>
      <c r="E538" s="181">
        <v>401.51519091957113</v>
      </c>
    </row>
    <row r="539" spans="2:5" x14ac:dyDescent="0.2">
      <c r="B539" s="178" t="s">
        <v>1078</v>
      </c>
      <c r="C539" s="179" t="s">
        <v>1079</v>
      </c>
      <c r="D539" s="180" t="s">
        <v>34</v>
      </c>
      <c r="E539" s="181">
        <v>748.99543923918304</v>
      </c>
    </row>
    <row r="540" spans="2:5" x14ac:dyDescent="0.2">
      <c r="B540" s="178" t="s">
        <v>1080</v>
      </c>
      <c r="C540" s="179" t="s">
        <v>1081</v>
      </c>
      <c r="D540" s="180" t="s">
        <v>34</v>
      </c>
      <c r="E540" s="181">
        <v>461.51943195382535</v>
      </c>
    </row>
    <row r="541" spans="2:5" x14ac:dyDescent="0.2">
      <c r="B541" s="178" t="s">
        <v>1082</v>
      </c>
      <c r="C541" s="179" t="s">
        <v>1083</v>
      </c>
      <c r="D541" s="180" t="s">
        <v>34</v>
      </c>
      <c r="E541" s="181">
        <v>416.74105754809227</v>
      </c>
    </row>
    <row r="542" spans="2:5" x14ac:dyDescent="0.2">
      <c r="B542" s="178" t="s">
        <v>1084</v>
      </c>
      <c r="C542" s="179" t="s">
        <v>1085</v>
      </c>
      <c r="D542" s="180" t="s">
        <v>34</v>
      </c>
      <c r="E542" s="181">
        <v>155.70465903652976</v>
      </c>
    </row>
    <row r="543" spans="2:5" x14ac:dyDescent="0.2">
      <c r="B543" s="178" t="s">
        <v>1086</v>
      </c>
      <c r="C543" s="179" t="s">
        <v>1087</v>
      </c>
      <c r="D543" s="180" t="s">
        <v>34</v>
      </c>
      <c r="E543" s="181">
        <v>82.199899065530985</v>
      </c>
    </row>
    <row r="544" spans="2:5" x14ac:dyDescent="0.2">
      <c r="B544" s="178" t="s">
        <v>1088</v>
      </c>
      <c r="C544" s="179" t="s">
        <v>1089</v>
      </c>
      <c r="D544" s="180" t="s">
        <v>114</v>
      </c>
      <c r="E544" s="181">
        <v>878.27200487015546</v>
      </c>
    </row>
    <row r="545" spans="2:5" x14ac:dyDescent="0.2">
      <c r="B545" s="178" t="s">
        <v>1090</v>
      </c>
      <c r="C545" s="179" t="s">
        <v>1091</v>
      </c>
      <c r="D545" s="180" t="s">
        <v>47</v>
      </c>
      <c r="E545" s="181">
        <v>42.811945996333343</v>
      </c>
    </row>
    <row r="546" spans="2:5" x14ac:dyDescent="0.2">
      <c r="B546" s="178" t="s">
        <v>1092</v>
      </c>
      <c r="C546" s="179" t="s">
        <v>1093</v>
      </c>
      <c r="D546" s="180" t="s">
        <v>47</v>
      </c>
      <c r="E546" s="181">
        <v>93.956153402911923</v>
      </c>
    </row>
    <row r="547" spans="2:5" x14ac:dyDescent="0.2">
      <c r="B547" s="178" t="s">
        <v>1094</v>
      </c>
      <c r="C547" s="179" t="s">
        <v>1095</v>
      </c>
      <c r="D547" s="180" t="s">
        <v>47</v>
      </c>
      <c r="E547" s="181">
        <v>106.13942818277668</v>
      </c>
    </row>
    <row r="548" spans="2:5" x14ac:dyDescent="0.2">
      <c r="B548" s="182" t="s">
        <v>1096</v>
      </c>
      <c r="C548" s="183" t="s">
        <v>1097</v>
      </c>
      <c r="D548" s="180" t="s">
        <v>47</v>
      </c>
      <c r="E548" s="181">
        <v>126.06543363277204</v>
      </c>
    </row>
    <row r="549" spans="2:5" x14ac:dyDescent="0.2">
      <c r="B549" s="178" t="s">
        <v>1098</v>
      </c>
      <c r="C549" s="179" t="s">
        <v>1099</v>
      </c>
      <c r="D549" s="180" t="s">
        <v>47</v>
      </c>
      <c r="E549" s="181">
        <v>422.51013880713759</v>
      </c>
    </row>
    <row r="550" spans="2:5" x14ac:dyDescent="0.2">
      <c r="B550" s="178" t="s">
        <v>1100</v>
      </c>
      <c r="C550" s="179" t="s">
        <v>1101</v>
      </c>
      <c r="D550" s="180" t="s">
        <v>47</v>
      </c>
      <c r="E550" s="181">
        <v>481.41405610033081</v>
      </c>
    </row>
    <row r="551" spans="2:5" x14ac:dyDescent="0.2">
      <c r="B551" s="178" t="s">
        <v>1102</v>
      </c>
      <c r="C551" s="179" t="s">
        <v>1103</v>
      </c>
      <c r="D551" s="180" t="s">
        <v>47</v>
      </c>
      <c r="E551" s="181">
        <v>593.88638029018489</v>
      </c>
    </row>
    <row r="552" spans="2:5" x14ac:dyDescent="0.2">
      <c r="B552" s="182" t="s">
        <v>1104</v>
      </c>
      <c r="C552" s="183" t="s">
        <v>1105</v>
      </c>
      <c r="D552" s="180" t="s">
        <v>47</v>
      </c>
      <c r="E552" s="181">
        <v>605.26208942187372</v>
      </c>
    </row>
    <row r="553" spans="2:5" x14ac:dyDescent="0.2">
      <c r="B553" s="182" t="s">
        <v>1106</v>
      </c>
      <c r="C553" s="183" t="s">
        <v>1107</v>
      </c>
      <c r="D553" s="180" t="s">
        <v>47</v>
      </c>
      <c r="E553" s="181">
        <v>917.35354673890424</v>
      </c>
    </row>
    <row r="554" spans="2:5" x14ac:dyDescent="0.2">
      <c r="B554" s="178" t="s">
        <v>1108</v>
      </c>
      <c r="C554" s="179" t="s">
        <v>1109</v>
      </c>
      <c r="D554" s="180" t="s">
        <v>34</v>
      </c>
      <c r="E554" s="181">
        <v>13.054892107706229</v>
      </c>
    </row>
    <row r="555" spans="2:5" x14ac:dyDescent="0.2">
      <c r="B555" s="182" t="s">
        <v>1110</v>
      </c>
      <c r="C555" s="183" t="s">
        <v>1111</v>
      </c>
      <c r="D555" s="180" t="s">
        <v>34</v>
      </c>
      <c r="E555" s="181">
        <v>23.379579147015587</v>
      </c>
    </row>
    <row r="556" spans="2:5" x14ac:dyDescent="0.2">
      <c r="B556" s="178" t="s">
        <v>1112</v>
      </c>
      <c r="C556" s="179" t="s">
        <v>1113</v>
      </c>
      <c r="D556" s="180" t="s">
        <v>34</v>
      </c>
      <c r="E556" s="181">
        <v>40.243141163671076</v>
      </c>
    </row>
    <row r="557" spans="2:5" x14ac:dyDescent="0.2">
      <c r="B557" s="182" t="s">
        <v>1114</v>
      </c>
      <c r="C557" s="183" t="s">
        <v>1115</v>
      </c>
      <c r="D557" s="180" t="s">
        <v>34</v>
      </c>
      <c r="E557" s="181">
        <v>80.494352872754632</v>
      </c>
    </row>
    <row r="558" spans="2:5" x14ac:dyDescent="0.2">
      <c r="B558" s="182" t="s">
        <v>1116</v>
      </c>
      <c r="C558" s="183" t="s">
        <v>1117</v>
      </c>
      <c r="D558" s="180" t="s">
        <v>34</v>
      </c>
      <c r="E558" s="181">
        <v>1888.5621606732859</v>
      </c>
    </row>
    <row r="559" spans="2:5" x14ac:dyDescent="0.2">
      <c r="B559" s="178" t="s">
        <v>1118</v>
      </c>
      <c r="C559" s="179" t="s">
        <v>1119</v>
      </c>
      <c r="D559" s="180" t="s">
        <v>34</v>
      </c>
      <c r="E559" s="181">
        <v>43.290521227206341</v>
      </c>
    </row>
    <row r="560" spans="2:5" x14ac:dyDescent="0.2">
      <c r="B560" s="178" t="s">
        <v>1120</v>
      </c>
      <c r="C560" s="179" t="s">
        <v>1121</v>
      </c>
      <c r="D560" s="180" t="s">
        <v>34</v>
      </c>
      <c r="E560" s="181">
        <v>280.24158285216731</v>
      </c>
    </row>
    <row r="561" spans="2:5" x14ac:dyDescent="0.2">
      <c r="B561" s="178" t="s">
        <v>1122</v>
      </c>
      <c r="C561" s="179" t="s">
        <v>1123</v>
      </c>
      <c r="D561" s="180" t="s">
        <v>34</v>
      </c>
      <c r="E561" s="181">
        <v>308.31746337302775</v>
      </c>
    </row>
    <row r="562" spans="2:5" x14ac:dyDescent="0.2">
      <c r="B562" s="178" t="s">
        <v>1124</v>
      </c>
      <c r="C562" s="179" t="s">
        <v>1125</v>
      </c>
      <c r="D562" s="180" t="s">
        <v>34</v>
      </c>
      <c r="E562" s="181">
        <v>790.82777217098123</v>
      </c>
    </row>
    <row r="563" spans="2:5" x14ac:dyDescent="0.2">
      <c r="B563" s="182" t="s">
        <v>1126</v>
      </c>
      <c r="C563" s="183" t="s">
        <v>1127</v>
      </c>
      <c r="D563" s="180" t="s">
        <v>34</v>
      </c>
      <c r="E563" s="181">
        <v>348.91487584369054</v>
      </c>
    </row>
    <row r="564" spans="2:5" x14ac:dyDescent="0.2">
      <c r="B564" s="182" t="s">
        <v>1128</v>
      </c>
      <c r="C564" s="187" t="s">
        <v>1129</v>
      </c>
      <c r="D564" s="180" t="s">
        <v>34</v>
      </c>
      <c r="E564" s="181">
        <v>10.865502181684915</v>
      </c>
    </row>
    <row r="565" spans="2:5" x14ac:dyDescent="0.2">
      <c r="B565" s="182" t="s">
        <v>1130</v>
      </c>
      <c r="C565" s="187" t="s">
        <v>1131</v>
      </c>
      <c r="D565" s="180" t="s">
        <v>34</v>
      </c>
      <c r="E565" s="181">
        <v>12.932935988583967</v>
      </c>
    </row>
    <row r="566" spans="2:5" x14ac:dyDescent="0.2">
      <c r="B566" s="182" t="s">
        <v>1132</v>
      </c>
      <c r="C566" s="183" t="s">
        <v>1133</v>
      </c>
      <c r="D566" s="180" t="s">
        <v>34</v>
      </c>
      <c r="E566" s="181">
        <v>52.025343323651505</v>
      </c>
    </row>
    <row r="567" spans="2:5" x14ac:dyDescent="0.2">
      <c r="B567" s="178" t="s">
        <v>1134</v>
      </c>
      <c r="C567" s="179" t="s">
        <v>1135</v>
      </c>
      <c r="D567" s="180" t="s">
        <v>34</v>
      </c>
      <c r="E567" s="181">
        <v>34.298761300975578</v>
      </c>
    </row>
    <row r="568" spans="2:5" x14ac:dyDescent="0.2">
      <c r="B568" s="178" t="s">
        <v>1136</v>
      </c>
      <c r="C568" s="179" t="s">
        <v>1137</v>
      </c>
      <c r="D568" s="180" t="s">
        <v>34</v>
      </c>
      <c r="E568" s="181">
        <v>106.03997153579513</v>
      </c>
    </row>
    <row r="569" spans="2:5" x14ac:dyDescent="0.2">
      <c r="B569" s="182" t="s">
        <v>1138</v>
      </c>
      <c r="C569" s="183" t="s">
        <v>1139</v>
      </c>
      <c r="D569" s="180" t="s">
        <v>34</v>
      </c>
      <c r="E569" s="181">
        <v>3677.6057255687283</v>
      </c>
    </row>
    <row r="570" spans="2:5" x14ac:dyDescent="0.2">
      <c r="B570" s="182" t="s">
        <v>1140</v>
      </c>
      <c r="C570" s="183" t="s">
        <v>1141</v>
      </c>
      <c r="D570" s="180" t="s">
        <v>34</v>
      </c>
      <c r="E570" s="181">
        <v>1803.0209729991511</v>
      </c>
    </row>
    <row r="571" spans="2:5" x14ac:dyDescent="0.2">
      <c r="B571" s="182" t="s">
        <v>1142</v>
      </c>
      <c r="C571" s="183" t="s">
        <v>1143</v>
      </c>
      <c r="D571" s="180" t="s">
        <v>47</v>
      </c>
      <c r="E571" s="181">
        <v>230.68652013325652</v>
      </c>
    </row>
    <row r="572" spans="2:5" x14ac:dyDescent="0.2">
      <c r="B572" s="182" t="s">
        <v>1144</v>
      </c>
      <c r="C572" s="183" t="s">
        <v>1145</v>
      </c>
      <c r="D572" s="180" t="s">
        <v>34</v>
      </c>
      <c r="E572" s="181">
        <v>235.45720428904849</v>
      </c>
    </row>
    <row r="573" spans="2:5" x14ac:dyDescent="0.2">
      <c r="B573" s="182" t="s">
        <v>1146</v>
      </c>
      <c r="C573" s="183" t="s">
        <v>1147</v>
      </c>
      <c r="D573" s="180" t="s">
        <v>34</v>
      </c>
      <c r="E573" s="181">
        <v>5079.7056930588833</v>
      </c>
    </row>
    <row r="574" spans="2:5" x14ac:dyDescent="0.2">
      <c r="B574" s="178" t="s">
        <v>1148</v>
      </c>
      <c r="C574" s="179" t="s">
        <v>1149</v>
      </c>
      <c r="D574" s="180" t="s">
        <v>34</v>
      </c>
      <c r="E574" s="181">
        <v>85.298922272529566</v>
      </c>
    </row>
    <row r="575" spans="2:5" x14ac:dyDescent="0.2">
      <c r="B575" s="178" t="s">
        <v>1150</v>
      </c>
      <c r="C575" s="179" t="s">
        <v>1151</v>
      </c>
      <c r="D575" s="180" t="s">
        <v>34</v>
      </c>
      <c r="E575" s="181">
        <v>7120.8778363428246</v>
      </c>
    </row>
    <row r="576" spans="2:5" x14ac:dyDescent="0.2">
      <c r="B576" s="178" t="s">
        <v>1152</v>
      </c>
      <c r="C576" s="179" t="s">
        <v>1153</v>
      </c>
      <c r="D576" s="180" t="s">
        <v>34</v>
      </c>
      <c r="E576" s="181">
        <v>6435.2402479543834</v>
      </c>
    </row>
    <row r="577" spans="2:5" x14ac:dyDescent="0.2">
      <c r="B577" s="178" t="s">
        <v>1154</v>
      </c>
      <c r="C577" s="179" t="s">
        <v>1155</v>
      </c>
      <c r="D577" s="180" t="s">
        <v>34</v>
      </c>
      <c r="E577" s="181">
        <v>5718.6876299490432</v>
      </c>
    </row>
    <row r="578" spans="2:5" x14ac:dyDescent="0.2">
      <c r="B578" s="182" t="s">
        <v>1156</v>
      </c>
      <c r="C578" s="183" t="s">
        <v>1157</v>
      </c>
      <c r="D578" s="180" t="s">
        <v>34</v>
      </c>
      <c r="E578" s="181">
        <v>10665.788651276765</v>
      </c>
    </row>
    <row r="579" spans="2:5" x14ac:dyDescent="0.2">
      <c r="B579" s="178" t="s">
        <v>1158</v>
      </c>
      <c r="C579" s="179" t="s">
        <v>1159</v>
      </c>
      <c r="D579" s="180" t="s">
        <v>34</v>
      </c>
      <c r="E579" s="181">
        <v>542.49461301545091</v>
      </c>
    </row>
    <row r="580" spans="2:5" x14ac:dyDescent="0.2">
      <c r="B580" s="182" t="s">
        <v>1160</v>
      </c>
      <c r="C580" s="183" t="s">
        <v>1161</v>
      </c>
      <c r="D580" s="180" t="s">
        <v>34</v>
      </c>
      <c r="E580" s="181">
        <v>584.70011250659945</v>
      </c>
    </row>
    <row r="581" spans="2:5" x14ac:dyDescent="0.2">
      <c r="B581" s="182" t="s">
        <v>1162</v>
      </c>
      <c r="C581" s="183" t="s">
        <v>1163</v>
      </c>
      <c r="D581" s="180" t="s">
        <v>34</v>
      </c>
      <c r="E581" s="181">
        <v>686.43658240790239</v>
      </c>
    </row>
    <row r="582" spans="2:5" x14ac:dyDescent="0.2">
      <c r="B582" s="178" t="s">
        <v>1164</v>
      </c>
      <c r="C582" s="179" t="s">
        <v>1165</v>
      </c>
      <c r="D582" s="180" t="s">
        <v>34</v>
      </c>
      <c r="E582" s="181">
        <v>837.16668480364319</v>
      </c>
    </row>
    <row r="583" spans="2:5" x14ac:dyDescent="0.2">
      <c r="B583" s="178" t="s">
        <v>1166</v>
      </c>
      <c r="C583" s="179" t="s">
        <v>1167</v>
      </c>
      <c r="D583" s="180" t="s">
        <v>34</v>
      </c>
      <c r="E583" s="181">
        <v>895.28501143703352</v>
      </c>
    </row>
    <row r="584" spans="2:5" x14ac:dyDescent="0.2">
      <c r="B584" s="178" t="s">
        <v>1168</v>
      </c>
      <c r="C584" s="179" t="s">
        <v>1169</v>
      </c>
      <c r="D584" s="180" t="s">
        <v>34</v>
      </c>
      <c r="E584" s="181">
        <v>299.85581482349659</v>
      </c>
    </row>
    <row r="585" spans="2:5" x14ac:dyDescent="0.2">
      <c r="B585" s="182" t="s">
        <v>1170</v>
      </c>
      <c r="C585" s="187" t="s">
        <v>1171</v>
      </c>
      <c r="D585" s="180" t="s">
        <v>34</v>
      </c>
      <c r="E585" s="181">
        <v>398.94586991835496</v>
      </c>
    </row>
    <row r="586" spans="2:5" x14ac:dyDescent="0.2">
      <c r="B586" s="178" t="s">
        <v>1172</v>
      </c>
      <c r="C586" s="179" t="s">
        <v>1173</v>
      </c>
      <c r="D586" s="180" t="s">
        <v>34</v>
      </c>
      <c r="E586" s="181">
        <v>952.17738465736886</v>
      </c>
    </row>
    <row r="587" spans="2:5" x14ac:dyDescent="0.2">
      <c r="B587" s="178" t="s">
        <v>1174</v>
      </c>
      <c r="C587" s="179" t="s">
        <v>1175</v>
      </c>
      <c r="D587" s="180" t="s">
        <v>34</v>
      </c>
      <c r="E587" s="181">
        <v>315.23790920985982</v>
      </c>
    </row>
    <row r="588" spans="2:5" x14ac:dyDescent="0.2">
      <c r="B588" s="182" t="s">
        <v>1176</v>
      </c>
      <c r="C588" s="187" t="s">
        <v>1177</v>
      </c>
      <c r="D588" s="180" t="s">
        <v>34</v>
      </c>
      <c r="E588" s="181">
        <v>437.32063148757459</v>
      </c>
    </row>
    <row r="589" spans="2:5" x14ac:dyDescent="0.2">
      <c r="B589" s="182" t="s">
        <v>1178</v>
      </c>
      <c r="C589" s="183" t="s">
        <v>1179</v>
      </c>
      <c r="D589" s="180" t="s">
        <v>34</v>
      </c>
      <c r="E589" s="181">
        <v>9355.8425792373691</v>
      </c>
    </row>
    <row r="590" spans="2:5" x14ac:dyDescent="0.2">
      <c r="B590" s="178" t="s">
        <v>1180</v>
      </c>
      <c r="C590" s="179" t="s">
        <v>1181</v>
      </c>
      <c r="D590" s="180" t="s">
        <v>34</v>
      </c>
      <c r="E590" s="181">
        <v>336.82245568546119</v>
      </c>
    </row>
    <row r="591" spans="2:5" x14ac:dyDescent="0.2">
      <c r="B591" s="178" t="s">
        <v>1182</v>
      </c>
      <c r="C591" s="179" t="s">
        <v>1183</v>
      </c>
      <c r="D591" s="180" t="s">
        <v>34</v>
      </c>
      <c r="E591" s="181">
        <v>68.05653286021969</v>
      </c>
    </row>
    <row r="592" spans="2:5" x14ac:dyDescent="0.2">
      <c r="B592" s="178" t="s">
        <v>1184</v>
      </c>
      <c r="C592" s="179" t="s">
        <v>1185</v>
      </c>
      <c r="D592" s="180" t="s">
        <v>111</v>
      </c>
      <c r="E592" s="181">
        <v>5612.290881574314</v>
      </c>
    </row>
    <row r="593" spans="2:5" x14ac:dyDescent="0.2">
      <c r="B593" s="182" t="s">
        <v>1188</v>
      </c>
      <c r="C593" s="183" t="s">
        <v>1189</v>
      </c>
      <c r="D593" s="180" t="s">
        <v>111</v>
      </c>
      <c r="E593" s="181">
        <v>10661.331914994977</v>
      </c>
    </row>
    <row r="594" spans="2:5" x14ac:dyDescent="0.2">
      <c r="B594" s="178" t="s">
        <v>1190</v>
      </c>
      <c r="C594" s="179" t="s">
        <v>1191</v>
      </c>
      <c r="D594" s="180" t="s">
        <v>111</v>
      </c>
      <c r="E594" s="181">
        <v>24211.759562885622</v>
      </c>
    </row>
    <row r="595" spans="2:5" x14ac:dyDescent="0.2">
      <c r="B595" s="178" t="s">
        <v>1192</v>
      </c>
      <c r="C595" s="179" t="s">
        <v>1193</v>
      </c>
      <c r="D595" s="180" t="s">
        <v>111</v>
      </c>
      <c r="E595" s="181">
        <v>30549.543683758628</v>
      </c>
    </row>
    <row r="596" spans="2:5" x14ac:dyDescent="0.2">
      <c r="B596" s="178" t="s">
        <v>1194</v>
      </c>
      <c r="C596" s="179" t="s">
        <v>1195</v>
      </c>
      <c r="D596" s="180" t="s">
        <v>111</v>
      </c>
      <c r="E596" s="181">
        <v>196.72167358064817</v>
      </c>
    </row>
    <row r="597" spans="2:5" x14ac:dyDescent="0.2">
      <c r="B597" s="182" t="s">
        <v>1196</v>
      </c>
      <c r="C597" s="183" t="s">
        <v>1197</v>
      </c>
      <c r="D597" s="180" t="s">
        <v>34</v>
      </c>
      <c r="E597" s="181">
        <v>289.86704961408009</v>
      </c>
    </row>
    <row r="598" spans="2:5" x14ac:dyDescent="0.2">
      <c r="B598" s="182" t="s">
        <v>1198</v>
      </c>
      <c r="C598" s="183" t="s">
        <v>1199</v>
      </c>
      <c r="D598" s="180" t="s">
        <v>34</v>
      </c>
      <c r="E598" s="181">
        <v>633.82780725612554</v>
      </c>
    </row>
    <row r="599" spans="2:5" x14ac:dyDescent="0.2">
      <c r="B599" s="182" t="s">
        <v>1200</v>
      </c>
      <c r="C599" s="187" t="s">
        <v>1201</v>
      </c>
      <c r="D599" s="180" t="s">
        <v>34</v>
      </c>
      <c r="E599" s="181">
        <v>68.725134978089457</v>
      </c>
    </row>
    <row r="600" spans="2:5" x14ac:dyDescent="0.2">
      <c r="B600" s="182" t="s">
        <v>1202</v>
      </c>
      <c r="C600" s="187" t="s">
        <v>1203</v>
      </c>
      <c r="D600" s="180" t="s">
        <v>34</v>
      </c>
      <c r="E600" s="181">
        <v>105.47942983094049</v>
      </c>
    </row>
    <row r="601" spans="2:5" x14ac:dyDescent="0.2">
      <c r="B601" s="182" t="s">
        <v>1204</v>
      </c>
      <c r="C601" s="187" t="s">
        <v>1205</v>
      </c>
      <c r="D601" s="180" t="s">
        <v>34</v>
      </c>
      <c r="E601" s="181">
        <v>54.101922924424159</v>
      </c>
    </row>
    <row r="602" spans="2:5" x14ac:dyDescent="0.2">
      <c r="B602" s="182" t="s">
        <v>1206</v>
      </c>
      <c r="C602" s="187" t="s">
        <v>1207</v>
      </c>
      <c r="D602" s="180" t="s">
        <v>34</v>
      </c>
      <c r="E602" s="181">
        <v>71.79433770641792</v>
      </c>
    </row>
    <row r="603" spans="2:5" x14ac:dyDescent="0.2">
      <c r="B603" s="182" t="s">
        <v>1208</v>
      </c>
      <c r="C603" s="187" t="s">
        <v>1209</v>
      </c>
      <c r="D603" s="180" t="s">
        <v>34</v>
      </c>
      <c r="E603" s="181">
        <v>50.508262989922741</v>
      </c>
    </row>
    <row r="604" spans="2:5" x14ac:dyDescent="0.2">
      <c r="B604" s="182" t="s">
        <v>1210</v>
      </c>
      <c r="C604" s="187" t="s">
        <v>1211</v>
      </c>
      <c r="D604" s="180" t="s">
        <v>34</v>
      </c>
      <c r="E604" s="181">
        <v>16.660140713631666</v>
      </c>
    </row>
    <row r="605" spans="2:5" x14ac:dyDescent="0.2">
      <c r="B605" s="182" t="s">
        <v>1212</v>
      </c>
      <c r="C605" s="187" t="s">
        <v>1213</v>
      </c>
      <c r="D605" s="180" t="s">
        <v>34</v>
      </c>
      <c r="E605" s="181">
        <v>25.684254275204825</v>
      </c>
    </row>
    <row r="606" spans="2:5" x14ac:dyDescent="0.2">
      <c r="B606" s="182" t="s">
        <v>1214</v>
      </c>
      <c r="C606" s="187" t="s">
        <v>1215</v>
      </c>
      <c r="D606" s="180" t="s">
        <v>34</v>
      </c>
      <c r="E606" s="181">
        <v>44.240119430674895</v>
      </c>
    </row>
    <row r="607" spans="2:5" x14ac:dyDescent="0.2">
      <c r="B607" s="182" t="s">
        <v>1216</v>
      </c>
      <c r="C607" s="187" t="s">
        <v>1217</v>
      </c>
      <c r="D607" s="180" t="s">
        <v>34</v>
      </c>
      <c r="E607" s="181">
        <v>58.674706071469053</v>
      </c>
    </row>
    <row r="608" spans="2:5" x14ac:dyDescent="0.2">
      <c r="B608" s="182" t="s">
        <v>1218</v>
      </c>
      <c r="C608" s="187" t="s">
        <v>1219</v>
      </c>
      <c r="D608" s="180" t="s">
        <v>34</v>
      </c>
      <c r="E608" s="181">
        <v>492.6895111758933</v>
      </c>
    </row>
    <row r="609" spans="2:5" x14ac:dyDescent="0.2">
      <c r="B609" s="182" t="s">
        <v>1220</v>
      </c>
      <c r="C609" s="187" t="s">
        <v>1221</v>
      </c>
      <c r="D609" s="180" t="s">
        <v>34</v>
      </c>
      <c r="E609" s="181">
        <v>10.299489240941099</v>
      </c>
    </row>
    <row r="610" spans="2:5" x14ac:dyDescent="0.2">
      <c r="B610" s="182" t="s">
        <v>1222</v>
      </c>
      <c r="C610" s="187" t="s">
        <v>1223</v>
      </c>
      <c r="D610" s="180" t="s">
        <v>34</v>
      </c>
      <c r="E610" s="181">
        <v>13.921055201031637</v>
      </c>
    </row>
    <row r="611" spans="2:5" x14ac:dyDescent="0.2">
      <c r="B611" s="182" t="s">
        <v>1224</v>
      </c>
      <c r="C611" s="187" t="s">
        <v>1225</v>
      </c>
      <c r="D611" s="180" t="s">
        <v>34</v>
      </c>
      <c r="E611" s="181">
        <v>214.73043353926241</v>
      </c>
    </row>
    <row r="612" spans="2:5" x14ac:dyDescent="0.2">
      <c r="B612" s="182" t="s">
        <v>1226</v>
      </c>
      <c r="C612" s="187" t="s">
        <v>1227</v>
      </c>
      <c r="D612" s="180" t="s">
        <v>34</v>
      </c>
      <c r="E612" s="181">
        <v>48.702688382535257</v>
      </c>
    </row>
    <row r="613" spans="2:5" x14ac:dyDescent="0.2">
      <c r="B613" s="182" t="s">
        <v>1228</v>
      </c>
      <c r="C613" s="187" t="s">
        <v>1229</v>
      </c>
      <c r="D613" s="180" t="s">
        <v>34</v>
      </c>
      <c r="E613" s="181">
        <v>77.713229407620304</v>
      </c>
    </row>
    <row r="614" spans="2:5" x14ac:dyDescent="0.2">
      <c r="B614" s="182" t="s">
        <v>1230</v>
      </c>
      <c r="C614" s="187" t="s">
        <v>1231</v>
      </c>
      <c r="D614" s="180" t="s">
        <v>34</v>
      </c>
      <c r="E614" s="181">
        <v>86.719149203242054</v>
      </c>
    </row>
    <row r="615" spans="2:5" x14ac:dyDescent="0.2">
      <c r="B615" s="182" t="s">
        <v>1232</v>
      </c>
      <c r="C615" s="187" t="s">
        <v>1233</v>
      </c>
      <c r="D615" s="180" t="s">
        <v>34</v>
      </c>
      <c r="E615" s="181">
        <v>23.22726451223032</v>
      </c>
    </row>
    <row r="616" spans="2:5" x14ac:dyDescent="0.2">
      <c r="B616" s="182" t="s">
        <v>1234</v>
      </c>
      <c r="C616" s="187" t="s">
        <v>1235</v>
      </c>
      <c r="D616" s="180" t="s">
        <v>34</v>
      </c>
      <c r="E616" s="181">
        <v>35.563189341003884</v>
      </c>
    </row>
    <row r="617" spans="2:5" x14ac:dyDescent="0.2">
      <c r="B617" s="182" t="s">
        <v>1236</v>
      </c>
      <c r="C617" s="187" t="s">
        <v>1237</v>
      </c>
      <c r="D617" s="180" t="s">
        <v>34</v>
      </c>
      <c r="E617" s="181">
        <v>290.92007111193197</v>
      </c>
    </row>
    <row r="618" spans="2:5" x14ac:dyDescent="0.2">
      <c r="B618" s="182" t="s">
        <v>1238</v>
      </c>
      <c r="C618" s="187" t="s">
        <v>1239</v>
      </c>
      <c r="D618" s="180" t="s">
        <v>34</v>
      </c>
      <c r="E618" s="181">
        <v>372.34658723403925</v>
      </c>
    </row>
    <row r="619" spans="2:5" x14ac:dyDescent="0.2">
      <c r="B619" s="182" t="s">
        <v>1240</v>
      </c>
      <c r="C619" s="187" t="s">
        <v>1241</v>
      </c>
      <c r="D619" s="180" t="s">
        <v>34</v>
      </c>
      <c r="E619" s="181">
        <v>427.58440280116571</v>
      </c>
    </row>
    <row r="620" spans="2:5" x14ac:dyDescent="0.2">
      <c r="B620" s="182" t="s">
        <v>1242</v>
      </c>
      <c r="C620" s="187" t="s">
        <v>1243</v>
      </c>
      <c r="D620" s="180" t="s">
        <v>34</v>
      </c>
      <c r="E620" s="181">
        <v>217.51810694468364</v>
      </c>
    </row>
    <row r="621" spans="2:5" x14ac:dyDescent="0.2">
      <c r="B621" s="178" t="s">
        <v>1244</v>
      </c>
      <c r="C621" s="179" t="s">
        <v>1245</v>
      </c>
      <c r="D621" s="180" t="s">
        <v>34</v>
      </c>
      <c r="E621" s="181">
        <v>344.67373705346034</v>
      </c>
    </row>
    <row r="622" spans="2:5" x14ac:dyDescent="0.2">
      <c r="B622" s="178" t="s">
        <v>1246</v>
      </c>
      <c r="C622" s="179" t="s">
        <v>1247</v>
      </c>
      <c r="D622" s="180" t="s">
        <v>34</v>
      </c>
      <c r="E622" s="181">
        <v>364.04880686970739</v>
      </c>
    </row>
    <row r="623" spans="2:5" x14ac:dyDescent="0.2">
      <c r="B623" s="192" t="s">
        <v>1248</v>
      </c>
      <c r="C623" s="185" t="s">
        <v>1249</v>
      </c>
      <c r="D623" s="180" t="s">
        <v>47</v>
      </c>
      <c r="E623" s="181">
        <v>16347.111490440599</v>
      </c>
    </row>
    <row r="624" spans="2:5" x14ac:dyDescent="0.2">
      <c r="B624" s="188" t="s">
        <v>1250</v>
      </c>
      <c r="C624" s="189" t="s">
        <v>1251</v>
      </c>
      <c r="D624" s="180" t="s">
        <v>47</v>
      </c>
      <c r="E624" s="181">
        <v>17635.091218545716</v>
      </c>
    </row>
    <row r="625" spans="2:5" x14ac:dyDescent="0.2">
      <c r="B625" s="182" t="s">
        <v>1252</v>
      </c>
      <c r="C625" s="183" t="s">
        <v>1253</v>
      </c>
      <c r="D625" s="180" t="s">
        <v>111</v>
      </c>
      <c r="E625" s="181">
        <v>388.64619126492596</v>
      </c>
    </row>
    <row r="626" spans="2:5" x14ac:dyDescent="0.2">
      <c r="B626" s="182" t="s">
        <v>1254</v>
      </c>
      <c r="C626" s="183" t="s">
        <v>1255</v>
      </c>
      <c r="D626" s="180" t="s">
        <v>111</v>
      </c>
      <c r="E626" s="181">
        <v>585.83559961217566</v>
      </c>
    </row>
    <row r="627" spans="2:5" x14ac:dyDescent="0.2">
      <c r="B627" s="182" t="s">
        <v>1260</v>
      </c>
      <c r="C627" s="183" t="s">
        <v>1261</v>
      </c>
      <c r="D627" s="180" t="s">
        <v>111</v>
      </c>
      <c r="E627" s="181">
        <v>270.27484892553235</v>
      </c>
    </row>
    <row r="628" spans="2:5" x14ac:dyDescent="0.2">
      <c r="B628" s="178" t="s">
        <v>1264</v>
      </c>
      <c r="C628" s="179" t="s">
        <v>1265</v>
      </c>
      <c r="D628" s="180" t="s">
        <v>47</v>
      </c>
      <c r="E628" s="181">
        <v>150.72159115614318</v>
      </c>
    </row>
    <row r="629" spans="2:5" x14ac:dyDescent="0.2">
      <c r="B629" s="178" t="s">
        <v>1266</v>
      </c>
      <c r="C629" s="179" t="s">
        <v>1267</v>
      </c>
      <c r="D629" s="180" t="s">
        <v>47</v>
      </c>
      <c r="E629" s="181">
        <v>161.98283899319452</v>
      </c>
    </row>
    <row r="630" spans="2:5" x14ac:dyDescent="0.2">
      <c r="B630" s="182" t="s">
        <v>1274</v>
      </c>
      <c r="C630" s="183" t="s">
        <v>1275</v>
      </c>
      <c r="D630" s="180" t="s">
        <v>111</v>
      </c>
      <c r="E630" s="181">
        <v>283.90495112034125</v>
      </c>
    </row>
    <row r="631" spans="2:5" x14ac:dyDescent="0.2">
      <c r="B631" s="182" t="s">
        <v>1276</v>
      </c>
      <c r="C631" s="183" t="s">
        <v>1277</v>
      </c>
      <c r="D631" s="180" t="s">
        <v>111</v>
      </c>
      <c r="E631" s="181">
        <v>306.68523029004751</v>
      </c>
    </row>
    <row r="632" spans="2:5" x14ac:dyDescent="0.2">
      <c r="B632" s="182" t="s">
        <v>1278</v>
      </c>
      <c r="C632" s="183" t="s">
        <v>1279</v>
      </c>
      <c r="D632" s="180" t="s">
        <v>34</v>
      </c>
      <c r="E632" s="181">
        <v>44.053018990776557</v>
      </c>
    </row>
    <row r="633" spans="2:5" x14ac:dyDescent="0.2">
      <c r="B633" s="182" t="s">
        <v>1280</v>
      </c>
      <c r="C633" s="183" t="s">
        <v>1281</v>
      </c>
      <c r="D633" s="180" t="s">
        <v>34</v>
      </c>
      <c r="E633" s="181">
        <v>85.391454323771569</v>
      </c>
    </row>
    <row r="634" spans="2:5" x14ac:dyDescent="0.2">
      <c r="B634" s="182" t="s">
        <v>1282</v>
      </c>
      <c r="C634" s="183" t="s">
        <v>1283</v>
      </c>
      <c r="D634" s="180" t="s">
        <v>111</v>
      </c>
      <c r="E634" s="181">
        <v>1195.3547865570711</v>
      </c>
    </row>
    <row r="635" spans="2:5" x14ac:dyDescent="0.2">
      <c r="B635" s="182" t="s">
        <v>1284</v>
      </c>
      <c r="C635" s="183" t="s">
        <v>1285</v>
      </c>
      <c r="D635" s="180" t="s">
        <v>111</v>
      </c>
      <c r="E635" s="181">
        <v>1605.6570566691919</v>
      </c>
    </row>
    <row r="636" spans="2:5" x14ac:dyDescent="0.2">
      <c r="B636" s="182" t="s">
        <v>1286</v>
      </c>
      <c r="C636" s="183" t="s">
        <v>1287</v>
      </c>
      <c r="D636" s="180" t="s">
        <v>111</v>
      </c>
      <c r="E636" s="181">
        <v>977.73905978040045</v>
      </c>
    </row>
    <row r="637" spans="2:5" x14ac:dyDescent="0.2">
      <c r="B637" s="182" t="s">
        <v>1288</v>
      </c>
      <c r="C637" s="183" t="s">
        <v>1289</v>
      </c>
      <c r="D637" s="180" t="s">
        <v>111</v>
      </c>
      <c r="E637" s="181">
        <v>964.43573332549624</v>
      </c>
    </row>
    <row r="638" spans="2:5" x14ac:dyDescent="0.2">
      <c r="B638" s="178" t="s">
        <v>1290</v>
      </c>
      <c r="C638" s="179" t="s">
        <v>1291</v>
      </c>
      <c r="D638" s="180" t="s">
        <v>111</v>
      </c>
      <c r="E638" s="181">
        <v>2009.8033649191862</v>
      </c>
    </row>
    <row r="639" spans="2:5" x14ac:dyDescent="0.2">
      <c r="B639" s="178" t="s">
        <v>1292</v>
      </c>
      <c r="C639" s="179" t="s">
        <v>1293</v>
      </c>
      <c r="D639" s="180" t="s">
        <v>111</v>
      </c>
      <c r="E639" s="181">
        <v>2093.8812666574272</v>
      </c>
    </row>
    <row r="640" spans="2:5" ht="13.5" thickBot="1" x14ac:dyDescent="0.25">
      <c r="B640" s="196" t="s">
        <v>1294</v>
      </c>
      <c r="C640" s="197" t="s">
        <v>1295</v>
      </c>
      <c r="D640" s="198" t="s">
        <v>111</v>
      </c>
      <c r="E640" s="199">
        <v>5314.9299576080557</v>
      </c>
    </row>
    <row r="641" spans="2:5" x14ac:dyDescent="0.2">
      <c r="B641" s="51"/>
      <c r="C641" s="51"/>
      <c r="D641" s="7"/>
      <c r="E641" s="169"/>
    </row>
    <row r="642" spans="2:5" x14ac:dyDescent="0.2">
      <c r="B642" s="51"/>
      <c r="C642" s="51"/>
      <c r="D642" s="7"/>
      <c r="E642" s="200">
        <f>SUM(E13:E641)</f>
        <v>585866963.8083123</v>
      </c>
    </row>
    <row r="643" spans="2:5" x14ac:dyDescent="0.2">
      <c r="B643" s="51"/>
      <c r="C643" s="51"/>
      <c r="D643" s="7"/>
      <c r="E643" s="169"/>
    </row>
  </sheetData>
  <mergeCells count="1">
    <mergeCell ref="B11:E1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"/>
  <sheetViews>
    <sheetView tabSelected="1" topLeftCell="A70" workbookViewId="0">
      <selection activeCell="G9" sqref="G9"/>
    </sheetView>
  </sheetViews>
  <sheetFormatPr baseColWidth="10" defaultRowHeight="12.75" x14ac:dyDescent="0.2"/>
  <cols>
    <col min="1" max="1" width="2.7109375" customWidth="1"/>
    <col min="2" max="2" width="8.7109375" customWidth="1"/>
    <col min="3" max="3" width="54.7109375" bestFit="1" customWidth="1"/>
    <col min="4" max="4" width="5.7109375" customWidth="1"/>
    <col min="5" max="5" width="13.28515625" bestFit="1" customWidth="1"/>
  </cols>
  <sheetData>
    <row r="1" spans="1:5" s="303" customFormat="1" x14ac:dyDescent="0.2"/>
    <row r="2" spans="1:5" s="303" customFormat="1" x14ac:dyDescent="0.2">
      <c r="C2"/>
    </row>
    <row r="3" spans="1:5" s="303" customFormat="1" x14ac:dyDescent="0.2"/>
    <row r="4" spans="1:5" s="303" customFormat="1" x14ac:dyDescent="0.2"/>
    <row r="5" spans="1:5" s="303" customFormat="1" x14ac:dyDescent="0.2"/>
    <row r="10" spans="1:5" x14ac:dyDescent="0.2">
      <c r="A10" s="1"/>
      <c r="B10" s="2"/>
      <c r="C10" s="2"/>
      <c r="D10" s="3"/>
      <c r="E10" s="4"/>
    </row>
    <row r="11" spans="1:5" ht="15.75" x14ac:dyDescent="0.2">
      <c r="A11" s="1"/>
      <c r="B11" s="262" t="s">
        <v>0</v>
      </c>
      <c r="C11" s="262"/>
      <c r="D11" s="262"/>
      <c r="E11" s="262"/>
    </row>
    <row r="12" spans="1:5" ht="15" x14ac:dyDescent="0.25">
      <c r="A12" s="5"/>
      <c r="B12" s="6" t="s">
        <v>1</v>
      </c>
      <c r="C12" s="53"/>
      <c r="D12" s="7"/>
      <c r="E12" s="8"/>
    </row>
    <row r="13" spans="1:5" ht="13.5" thickBot="1" x14ac:dyDescent="0.25">
      <c r="A13" s="9"/>
      <c r="B13" s="10"/>
      <c r="C13" s="10"/>
      <c r="D13" s="11"/>
      <c r="E13" s="12"/>
    </row>
    <row r="14" spans="1:5" ht="15.75" thickBot="1" x14ac:dyDescent="0.25">
      <c r="A14" s="9"/>
      <c r="B14" s="263" t="s">
        <v>2</v>
      </c>
      <c r="C14" s="264"/>
      <c r="D14" s="264"/>
      <c r="E14" s="261"/>
    </row>
    <row r="15" spans="1:5" ht="23.25" thickBot="1" x14ac:dyDescent="0.25">
      <c r="A15" s="9"/>
      <c r="B15" s="13" t="s">
        <v>3</v>
      </c>
      <c r="C15" s="14" t="s">
        <v>4</v>
      </c>
      <c r="D15" s="14" t="s">
        <v>5</v>
      </c>
      <c r="E15" s="15" t="s">
        <v>6</v>
      </c>
    </row>
    <row r="16" spans="1:5" x14ac:dyDescent="0.2">
      <c r="A16" s="1"/>
      <c r="B16" s="16" t="s">
        <v>7</v>
      </c>
      <c r="C16" s="17" t="s">
        <v>8</v>
      </c>
      <c r="D16" s="18" t="s">
        <v>9</v>
      </c>
      <c r="E16" s="19">
        <v>7827.3649999999989</v>
      </c>
    </row>
    <row r="17" spans="1:5" x14ac:dyDescent="0.2">
      <c r="A17" s="1"/>
      <c r="B17" s="20" t="s">
        <v>10</v>
      </c>
      <c r="C17" s="21" t="s">
        <v>11</v>
      </c>
      <c r="D17" s="22" t="s">
        <v>12</v>
      </c>
      <c r="E17" s="23">
        <v>123.0278995545717</v>
      </c>
    </row>
    <row r="18" spans="1:5" x14ac:dyDescent="0.2">
      <c r="A18" s="1"/>
      <c r="B18" s="20" t="s">
        <v>13</v>
      </c>
      <c r="C18" s="21" t="s">
        <v>14</v>
      </c>
      <c r="D18" s="22" t="s">
        <v>12</v>
      </c>
      <c r="E18" s="23">
        <v>118.3589593736249</v>
      </c>
    </row>
    <row r="19" spans="1:5" x14ac:dyDescent="0.2">
      <c r="A19" s="1"/>
      <c r="B19" s="20" t="s">
        <v>15</v>
      </c>
      <c r="C19" s="21" t="s">
        <v>16</v>
      </c>
      <c r="D19" s="22" t="s">
        <v>12</v>
      </c>
      <c r="E19" s="23">
        <v>121.02931642214563</v>
      </c>
    </row>
    <row r="20" spans="1:5" x14ac:dyDescent="0.2">
      <c r="A20" s="1"/>
      <c r="B20" s="20" t="s">
        <v>17</v>
      </c>
      <c r="C20" s="21" t="s">
        <v>18</v>
      </c>
      <c r="D20" s="22" t="s">
        <v>12</v>
      </c>
      <c r="E20" s="23">
        <v>114.90375433062007</v>
      </c>
    </row>
    <row r="21" spans="1:5" x14ac:dyDescent="0.2">
      <c r="A21" s="1"/>
      <c r="B21" s="20" t="s">
        <v>19</v>
      </c>
      <c r="C21" s="21" t="s">
        <v>20</v>
      </c>
      <c r="D21" s="22" t="s">
        <v>12</v>
      </c>
      <c r="E21" s="23">
        <v>121.39709513239468</v>
      </c>
    </row>
    <row r="22" spans="1:5" x14ac:dyDescent="0.2">
      <c r="A22" s="1"/>
      <c r="B22" s="20" t="s">
        <v>21</v>
      </c>
      <c r="C22" s="21" t="s">
        <v>22</v>
      </c>
      <c r="D22" s="22" t="s">
        <v>12</v>
      </c>
      <c r="E22" s="23">
        <v>134.67635155995725</v>
      </c>
    </row>
    <row r="23" spans="1:5" x14ac:dyDescent="0.2">
      <c r="A23" s="1"/>
      <c r="B23" s="24" t="s">
        <v>23</v>
      </c>
      <c r="C23" s="25" t="s">
        <v>24</v>
      </c>
      <c r="D23" s="22" t="s">
        <v>12</v>
      </c>
      <c r="E23" s="23">
        <v>115.31384806451233</v>
      </c>
    </row>
    <row r="24" spans="1:5" x14ac:dyDescent="0.2">
      <c r="A24" s="1"/>
      <c r="B24" s="24" t="s">
        <v>25</v>
      </c>
      <c r="C24" s="25" t="s">
        <v>26</v>
      </c>
      <c r="D24" s="22" t="s">
        <v>27</v>
      </c>
      <c r="E24" s="23">
        <v>103509.77997650538</v>
      </c>
    </row>
    <row r="25" spans="1:5" x14ac:dyDescent="0.2">
      <c r="A25" s="1"/>
      <c r="B25" s="20" t="s">
        <v>28</v>
      </c>
      <c r="C25" s="21" t="s">
        <v>29</v>
      </c>
      <c r="D25" s="22" t="s">
        <v>12</v>
      </c>
      <c r="E25" s="23">
        <v>325.9681933788807</v>
      </c>
    </row>
    <row r="26" spans="1:5" x14ac:dyDescent="0.2">
      <c r="A26" s="1"/>
      <c r="B26" s="24" t="s">
        <v>30</v>
      </c>
      <c r="C26" s="25" t="s">
        <v>31</v>
      </c>
      <c r="D26" s="22" t="s">
        <v>12</v>
      </c>
      <c r="E26" s="23">
        <v>194.86814869726638</v>
      </c>
    </row>
    <row r="27" spans="1:5" x14ac:dyDescent="0.2">
      <c r="A27" s="1"/>
      <c r="B27" s="24" t="s">
        <v>32</v>
      </c>
      <c r="C27" s="25" t="s">
        <v>33</v>
      </c>
      <c r="D27" s="22" t="s">
        <v>34</v>
      </c>
      <c r="E27" s="23">
        <v>193.42203522342768</v>
      </c>
    </row>
    <row r="28" spans="1:5" x14ac:dyDescent="0.2">
      <c r="A28" s="1"/>
      <c r="B28" s="24" t="s">
        <v>35</v>
      </c>
      <c r="C28" s="25" t="s">
        <v>36</v>
      </c>
      <c r="D28" s="22" t="s">
        <v>12</v>
      </c>
      <c r="E28" s="23">
        <v>170.69023725850903</v>
      </c>
    </row>
    <row r="29" spans="1:5" x14ac:dyDescent="0.2">
      <c r="A29" s="1"/>
      <c r="B29" s="24" t="s">
        <v>37</v>
      </c>
      <c r="C29" s="25" t="s">
        <v>38</v>
      </c>
      <c r="D29" s="22" t="s">
        <v>12</v>
      </c>
      <c r="E29" s="23">
        <v>208.17184118532461</v>
      </c>
    </row>
    <row r="30" spans="1:5" x14ac:dyDescent="0.2">
      <c r="A30" s="1"/>
      <c r="B30" s="24" t="s">
        <v>39</v>
      </c>
      <c r="C30" s="25" t="s">
        <v>40</v>
      </c>
      <c r="D30" s="22" t="s">
        <v>12</v>
      </c>
      <c r="E30" s="23">
        <v>194.84141079655777</v>
      </c>
    </row>
    <row r="31" spans="1:5" x14ac:dyDescent="0.2">
      <c r="A31" s="1"/>
      <c r="B31" s="24" t="s">
        <v>41</v>
      </c>
      <c r="C31" s="25" t="s">
        <v>42</v>
      </c>
      <c r="D31" s="22" t="s">
        <v>12</v>
      </c>
      <c r="E31" s="23">
        <v>237.37382530623822</v>
      </c>
    </row>
    <row r="32" spans="1:5" x14ac:dyDescent="0.2">
      <c r="A32" s="1"/>
      <c r="B32" s="20" t="s">
        <v>43</v>
      </c>
      <c r="C32" s="21" t="s">
        <v>44</v>
      </c>
      <c r="D32" s="22" t="s">
        <v>12</v>
      </c>
      <c r="E32" s="23">
        <v>391.04857672599184</v>
      </c>
    </row>
    <row r="33" spans="1:5" x14ac:dyDescent="0.2">
      <c r="A33" s="1"/>
      <c r="B33" s="24" t="s">
        <v>45</v>
      </c>
      <c r="C33" s="25" t="s">
        <v>46</v>
      </c>
      <c r="D33" s="22" t="s">
        <v>47</v>
      </c>
      <c r="E33" s="23">
        <v>461.15768495505148</v>
      </c>
    </row>
    <row r="34" spans="1:5" x14ac:dyDescent="0.2">
      <c r="A34" s="1"/>
      <c r="B34" s="24" t="s">
        <v>48</v>
      </c>
      <c r="C34" s="25" t="s">
        <v>49</v>
      </c>
      <c r="D34" s="22" t="s">
        <v>12</v>
      </c>
      <c r="E34" s="23">
        <v>189.55331616673072</v>
      </c>
    </row>
    <row r="35" spans="1:5" x14ac:dyDescent="0.2">
      <c r="A35" s="1"/>
      <c r="B35" s="20" t="s">
        <v>50</v>
      </c>
      <c r="C35" s="21" t="s">
        <v>51</v>
      </c>
      <c r="D35" s="22" t="s">
        <v>12</v>
      </c>
      <c r="E35" s="23">
        <v>196.71920526134207</v>
      </c>
    </row>
    <row r="36" spans="1:5" x14ac:dyDescent="0.2">
      <c r="A36" s="1"/>
      <c r="B36" s="24" t="s">
        <v>52</v>
      </c>
      <c r="C36" s="25" t="s">
        <v>53</v>
      </c>
      <c r="D36" s="22" t="s">
        <v>47</v>
      </c>
      <c r="E36" s="23">
        <v>9.7897186908119185</v>
      </c>
    </row>
    <row r="37" spans="1:5" x14ac:dyDescent="0.2">
      <c r="A37" s="1"/>
      <c r="B37" s="24" t="s">
        <v>54</v>
      </c>
      <c r="C37" s="25" t="s">
        <v>55</v>
      </c>
      <c r="D37" s="22" t="s">
        <v>47</v>
      </c>
      <c r="E37" s="23">
        <v>10.604590991063279</v>
      </c>
    </row>
    <row r="38" spans="1:5" x14ac:dyDescent="0.2">
      <c r="A38" s="1"/>
      <c r="B38" s="20" t="s">
        <v>56</v>
      </c>
      <c r="C38" s="21" t="s">
        <v>57</v>
      </c>
      <c r="D38" s="22" t="s">
        <v>12</v>
      </c>
      <c r="E38" s="23">
        <v>224.78649464392635</v>
      </c>
    </row>
    <row r="39" spans="1:5" x14ac:dyDescent="0.2">
      <c r="A39" s="1"/>
      <c r="B39" s="20" t="s">
        <v>58</v>
      </c>
      <c r="C39" s="21" t="s">
        <v>59</v>
      </c>
      <c r="D39" s="22" t="s">
        <v>47</v>
      </c>
      <c r="E39" s="23">
        <v>682.69397831717311</v>
      </c>
    </row>
    <row r="40" spans="1:5" x14ac:dyDescent="0.2">
      <c r="A40" s="1"/>
      <c r="B40" s="24" t="s">
        <v>60</v>
      </c>
      <c r="C40" s="25" t="s">
        <v>61</v>
      </c>
      <c r="D40" s="22" t="s">
        <v>47</v>
      </c>
      <c r="E40" s="23">
        <v>47.338063975776954</v>
      </c>
    </row>
    <row r="41" spans="1:5" x14ac:dyDescent="0.2">
      <c r="A41" s="1"/>
      <c r="B41" s="24" t="s">
        <v>62</v>
      </c>
      <c r="C41" s="25" t="s">
        <v>63</v>
      </c>
      <c r="D41" s="22" t="s">
        <v>47</v>
      </c>
      <c r="E41" s="23">
        <v>55.837846748296826</v>
      </c>
    </row>
    <row r="42" spans="1:5" x14ac:dyDescent="0.2">
      <c r="A42" s="1"/>
      <c r="B42" s="24" t="s">
        <v>64</v>
      </c>
      <c r="C42" s="25" t="s">
        <v>65</v>
      </c>
      <c r="D42" s="22" t="s">
        <v>34</v>
      </c>
      <c r="E42" s="23">
        <v>20.976060877157519</v>
      </c>
    </row>
    <row r="43" spans="1:5" x14ac:dyDescent="0.2">
      <c r="A43" s="1"/>
      <c r="B43" s="24" t="s">
        <v>66</v>
      </c>
      <c r="C43" s="25" t="s">
        <v>67</v>
      </c>
      <c r="D43" s="22" t="s">
        <v>34</v>
      </c>
      <c r="E43" s="23">
        <v>64.879186706979212</v>
      </c>
    </row>
    <row r="44" spans="1:5" x14ac:dyDescent="0.2">
      <c r="A44" s="1"/>
      <c r="B44" s="24" t="s">
        <v>68</v>
      </c>
      <c r="C44" s="25" t="s">
        <v>69</v>
      </c>
      <c r="D44" s="22" t="s">
        <v>34</v>
      </c>
      <c r="E44" s="23">
        <v>239.23702430703531</v>
      </c>
    </row>
    <row r="45" spans="1:5" x14ac:dyDescent="0.2">
      <c r="A45" s="1"/>
      <c r="B45" s="20" t="s">
        <v>70</v>
      </c>
      <c r="C45" s="21" t="s">
        <v>71</v>
      </c>
      <c r="D45" s="22" t="s">
        <v>34</v>
      </c>
      <c r="E45" s="23">
        <v>18.786765546669514</v>
      </c>
    </row>
    <row r="46" spans="1:5" x14ac:dyDescent="0.2">
      <c r="A46" s="1"/>
      <c r="B46" s="24" t="s">
        <v>72</v>
      </c>
      <c r="C46" s="25" t="s">
        <v>73</v>
      </c>
      <c r="D46" s="22" t="s">
        <v>27</v>
      </c>
      <c r="E46" s="23">
        <v>138759.67939353696</v>
      </c>
    </row>
    <row r="47" spans="1:5" x14ac:dyDescent="0.2">
      <c r="A47" s="1"/>
      <c r="B47" s="20" t="s">
        <v>74</v>
      </c>
      <c r="C47" s="21" t="s">
        <v>75</v>
      </c>
      <c r="D47" s="22" t="s">
        <v>12</v>
      </c>
      <c r="E47" s="23">
        <v>120.02859658664364</v>
      </c>
    </row>
    <row r="48" spans="1:5" x14ac:dyDescent="0.2">
      <c r="A48" s="1"/>
      <c r="B48" s="20" t="s">
        <v>76</v>
      </c>
      <c r="C48" s="21" t="s">
        <v>77</v>
      </c>
      <c r="D48" s="22" t="s">
        <v>12</v>
      </c>
      <c r="E48" s="23">
        <v>118.53715594592295</v>
      </c>
    </row>
    <row r="49" spans="1:5" x14ac:dyDescent="0.2">
      <c r="A49" s="1"/>
      <c r="B49" s="20" t="s">
        <v>78</v>
      </c>
      <c r="C49" s="21" t="s">
        <v>79</v>
      </c>
      <c r="D49" s="22" t="s">
        <v>80</v>
      </c>
      <c r="E49" s="23">
        <v>364.87821069553559</v>
      </c>
    </row>
    <row r="50" spans="1:5" x14ac:dyDescent="0.2">
      <c r="A50" s="1"/>
      <c r="B50" s="20" t="s">
        <v>81</v>
      </c>
      <c r="C50" s="21" t="s">
        <v>82</v>
      </c>
      <c r="D50" s="22" t="s">
        <v>80</v>
      </c>
      <c r="E50" s="23">
        <v>629.32853329975285</v>
      </c>
    </row>
    <row r="51" spans="1:5" x14ac:dyDescent="0.2">
      <c r="A51" s="1"/>
      <c r="B51" s="20" t="s">
        <v>83</v>
      </c>
      <c r="C51" s="21" t="s">
        <v>84</v>
      </c>
      <c r="D51" s="22" t="s">
        <v>80</v>
      </c>
      <c r="E51" s="23">
        <v>1405.9239067763588</v>
      </c>
    </row>
    <row r="52" spans="1:5" x14ac:dyDescent="0.2">
      <c r="A52" s="1"/>
      <c r="B52" s="20" t="s">
        <v>85</v>
      </c>
      <c r="C52" s="21" t="s">
        <v>86</v>
      </c>
      <c r="D52" s="22" t="s">
        <v>80</v>
      </c>
      <c r="E52" s="23">
        <v>2475.6623097525608</v>
      </c>
    </row>
    <row r="53" spans="1:5" x14ac:dyDescent="0.2">
      <c r="A53" s="1"/>
      <c r="B53" s="20" t="s">
        <v>87</v>
      </c>
      <c r="C53" s="21" t="s">
        <v>88</v>
      </c>
      <c r="D53" s="22" t="s">
        <v>12</v>
      </c>
      <c r="E53" s="23">
        <v>405.23917432518891</v>
      </c>
    </row>
    <row r="54" spans="1:5" x14ac:dyDescent="0.2">
      <c r="A54" s="1"/>
      <c r="B54" s="20" t="s">
        <v>89</v>
      </c>
      <c r="C54" s="21" t="s">
        <v>90</v>
      </c>
      <c r="D54" s="22" t="s">
        <v>12</v>
      </c>
      <c r="E54" s="23">
        <v>604.498613664461</v>
      </c>
    </row>
    <row r="55" spans="1:5" x14ac:dyDescent="0.2">
      <c r="A55" s="1"/>
      <c r="B55" s="20" t="s">
        <v>91</v>
      </c>
      <c r="C55" s="21" t="s">
        <v>92</v>
      </c>
      <c r="D55" s="22" t="s">
        <v>34</v>
      </c>
      <c r="E55" s="23">
        <v>33.992524767590695</v>
      </c>
    </row>
    <row r="56" spans="1:5" x14ac:dyDescent="0.2">
      <c r="A56" s="1"/>
      <c r="B56" s="24" t="s">
        <v>93</v>
      </c>
      <c r="C56" s="25" t="s">
        <v>94</v>
      </c>
      <c r="D56" s="22" t="s">
        <v>47</v>
      </c>
      <c r="E56" s="23">
        <v>180.73473290947905</v>
      </c>
    </row>
    <row r="57" spans="1:5" x14ac:dyDescent="0.2">
      <c r="A57" s="1"/>
      <c r="B57" s="24" t="s">
        <v>95</v>
      </c>
      <c r="C57" s="25" t="s">
        <v>96</v>
      </c>
      <c r="D57" s="22" t="s">
        <v>47</v>
      </c>
      <c r="E57" s="23">
        <v>232.014684204742</v>
      </c>
    </row>
    <row r="58" spans="1:5" x14ac:dyDescent="0.2">
      <c r="A58" s="1"/>
      <c r="B58" s="20" t="s">
        <v>97</v>
      </c>
      <c r="C58" s="21" t="s">
        <v>98</v>
      </c>
      <c r="D58" s="22" t="s">
        <v>47</v>
      </c>
      <c r="E58" s="23">
        <v>371.58006964402284</v>
      </c>
    </row>
    <row r="59" spans="1:5" x14ac:dyDescent="0.2">
      <c r="A59" s="1"/>
      <c r="B59" s="20" t="s">
        <v>99</v>
      </c>
      <c r="C59" s="21" t="s">
        <v>100</v>
      </c>
      <c r="D59" s="22" t="s">
        <v>47</v>
      </c>
      <c r="E59" s="23">
        <v>125.57064285279851</v>
      </c>
    </row>
    <row r="60" spans="1:5" x14ac:dyDescent="0.2">
      <c r="A60" s="1"/>
      <c r="B60" s="20" t="s">
        <v>101</v>
      </c>
      <c r="C60" s="21" t="s">
        <v>102</v>
      </c>
      <c r="D60" s="22" t="s">
        <v>47</v>
      </c>
      <c r="E60" s="23">
        <v>428.12523211745037</v>
      </c>
    </row>
    <row r="61" spans="1:5" x14ac:dyDescent="0.2">
      <c r="A61" s="1"/>
      <c r="B61" s="20" t="s">
        <v>103</v>
      </c>
      <c r="C61" s="21" t="s">
        <v>104</v>
      </c>
      <c r="D61" s="22" t="s">
        <v>47</v>
      </c>
      <c r="E61" s="23">
        <v>321.6832561476977</v>
      </c>
    </row>
    <row r="62" spans="1:5" x14ac:dyDescent="0.2">
      <c r="A62" s="1"/>
      <c r="B62" s="20" t="s">
        <v>105</v>
      </c>
      <c r="C62" s="21" t="s">
        <v>106</v>
      </c>
      <c r="D62" s="22" t="s">
        <v>34</v>
      </c>
      <c r="E62" s="23">
        <v>477.3332862601597</v>
      </c>
    </row>
    <row r="63" spans="1:5" x14ac:dyDescent="0.2">
      <c r="A63" s="1"/>
      <c r="B63" s="20" t="s">
        <v>107</v>
      </c>
      <c r="C63" s="21" t="s">
        <v>108</v>
      </c>
      <c r="D63" s="22" t="s">
        <v>34</v>
      </c>
      <c r="E63" s="23">
        <v>346.89904169867071</v>
      </c>
    </row>
    <row r="64" spans="1:5" x14ac:dyDescent="0.2">
      <c r="A64" s="1"/>
      <c r="B64" s="20" t="s">
        <v>109</v>
      </c>
      <c r="C64" s="21" t="s">
        <v>110</v>
      </c>
      <c r="D64" s="22" t="s">
        <v>111</v>
      </c>
      <c r="E64" s="23">
        <v>155.38601536476605</v>
      </c>
    </row>
    <row r="65" spans="1:5" x14ac:dyDescent="0.2">
      <c r="A65" s="1"/>
      <c r="B65" s="24" t="s">
        <v>112</v>
      </c>
      <c r="C65" s="25" t="s">
        <v>113</v>
      </c>
      <c r="D65" s="22" t="s">
        <v>114</v>
      </c>
      <c r="E65" s="23">
        <v>138.58773269626815</v>
      </c>
    </row>
    <row r="66" spans="1:5" x14ac:dyDescent="0.2">
      <c r="A66" s="1"/>
      <c r="B66" s="24" t="s">
        <v>115</v>
      </c>
      <c r="C66" s="25" t="s">
        <v>116</v>
      </c>
      <c r="D66" s="22" t="s">
        <v>114</v>
      </c>
      <c r="E66" s="23">
        <v>123.24469086692575</v>
      </c>
    </row>
    <row r="67" spans="1:5" x14ac:dyDescent="0.2">
      <c r="A67" s="1"/>
      <c r="B67" s="20" t="s">
        <v>117</v>
      </c>
      <c r="C67" s="21" t="s">
        <v>118</v>
      </c>
      <c r="D67" s="22" t="s">
        <v>111</v>
      </c>
      <c r="E67" s="23">
        <v>460.00359113546637</v>
      </c>
    </row>
    <row r="68" spans="1:5" x14ac:dyDescent="0.2">
      <c r="A68" s="1"/>
      <c r="B68" s="20" t="s">
        <v>119</v>
      </c>
      <c r="C68" s="21" t="s">
        <v>120</v>
      </c>
      <c r="D68" s="22" t="s">
        <v>114</v>
      </c>
      <c r="E68" s="23">
        <v>90.24109822870021</v>
      </c>
    </row>
    <row r="69" spans="1:5" x14ac:dyDescent="0.2">
      <c r="A69" s="1"/>
      <c r="B69" s="24" t="s">
        <v>121</v>
      </c>
      <c r="C69" s="25" t="s">
        <v>122</v>
      </c>
      <c r="D69" s="22" t="s">
        <v>111</v>
      </c>
      <c r="E69" s="23">
        <v>452.22767685829172</v>
      </c>
    </row>
    <row r="70" spans="1:5" x14ac:dyDescent="0.2">
      <c r="A70" s="1"/>
      <c r="B70" s="20" t="s">
        <v>123</v>
      </c>
      <c r="C70" s="21" t="s">
        <v>124</v>
      </c>
      <c r="D70" s="22" t="s">
        <v>111</v>
      </c>
      <c r="E70" s="23">
        <v>412.90407444149275</v>
      </c>
    </row>
    <row r="71" spans="1:5" x14ac:dyDescent="0.2">
      <c r="A71" s="1"/>
      <c r="B71" s="24" t="s">
        <v>125</v>
      </c>
      <c r="C71" s="25" t="s">
        <v>126</v>
      </c>
      <c r="D71" s="22" t="s">
        <v>12</v>
      </c>
      <c r="E71" s="23">
        <v>213.74008254054056</v>
      </c>
    </row>
    <row r="72" spans="1:5" x14ac:dyDescent="0.2">
      <c r="A72" s="1"/>
      <c r="B72" s="24" t="s">
        <v>127</v>
      </c>
      <c r="C72" s="25" t="s">
        <v>128</v>
      </c>
      <c r="D72" s="22" t="s">
        <v>111</v>
      </c>
      <c r="E72" s="23">
        <v>19.806642729590461</v>
      </c>
    </row>
    <row r="73" spans="1:5" x14ac:dyDescent="0.2">
      <c r="A73" s="1"/>
      <c r="B73" s="20" t="s">
        <v>129</v>
      </c>
      <c r="C73" s="21" t="s">
        <v>130</v>
      </c>
      <c r="D73" s="22" t="s">
        <v>12</v>
      </c>
      <c r="E73" s="23">
        <v>67.073553340394284</v>
      </c>
    </row>
    <row r="74" spans="1:5" x14ac:dyDescent="0.2">
      <c r="A74" s="1"/>
      <c r="B74" s="20" t="s">
        <v>131</v>
      </c>
      <c r="C74" s="21" t="s">
        <v>132</v>
      </c>
      <c r="D74" s="22" t="s">
        <v>111</v>
      </c>
      <c r="E74" s="23">
        <v>420.59494569837045</v>
      </c>
    </row>
    <row r="75" spans="1:5" x14ac:dyDescent="0.2">
      <c r="A75" s="1"/>
      <c r="B75" s="24" t="s">
        <v>133</v>
      </c>
      <c r="C75" s="25" t="s">
        <v>134</v>
      </c>
      <c r="D75" s="22" t="s">
        <v>114</v>
      </c>
      <c r="E75" s="23">
        <v>92.639896034411592</v>
      </c>
    </row>
    <row r="76" spans="1:5" x14ac:dyDescent="0.2">
      <c r="A76" s="1"/>
      <c r="B76" s="24" t="s">
        <v>135</v>
      </c>
      <c r="C76" s="25" t="s">
        <v>136</v>
      </c>
      <c r="D76" s="22" t="s">
        <v>111</v>
      </c>
      <c r="E76" s="23">
        <v>390.60834651898733</v>
      </c>
    </row>
    <row r="77" spans="1:5" x14ac:dyDescent="0.2">
      <c r="A77" s="1"/>
      <c r="B77" s="24" t="s">
        <v>137</v>
      </c>
      <c r="C77" s="25" t="s">
        <v>138</v>
      </c>
      <c r="D77" s="22" t="s">
        <v>12</v>
      </c>
      <c r="E77" s="23">
        <v>46.834199324870113</v>
      </c>
    </row>
    <row r="78" spans="1:5" x14ac:dyDescent="0.2">
      <c r="A78" s="1"/>
      <c r="B78" s="20" t="s">
        <v>139</v>
      </c>
      <c r="C78" s="25" t="s">
        <v>140</v>
      </c>
      <c r="D78" s="22" t="s">
        <v>111</v>
      </c>
      <c r="E78" s="23">
        <v>219.92626084198506</v>
      </c>
    </row>
    <row r="79" spans="1:5" x14ac:dyDescent="0.2">
      <c r="A79" s="1"/>
      <c r="B79" s="20" t="s">
        <v>141</v>
      </c>
      <c r="C79" s="21" t="s">
        <v>142</v>
      </c>
      <c r="D79" s="22" t="s">
        <v>34</v>
      </c>
      <c r="E79" s="23">
        <v>591.72475185447763</v>
      </c>
    </row>
    <row r="80" spans="1:5" x14ac:dyDescent="0.2">
      <c r="A80" s="1"/>
      <c r="B80" s="24" t="s">
        <v>143</v>
      </c>
      <c r="C80" s="25" t="s">
        <v>144</v>
      </c>
      <c r="D80" s="22" t="s">
        <v>145</v>
      </c>
      <c r="E80" s="23">
        <v>1846.5072649340091</v>
      </c>
    </row>
    <row r="81" spans="1:5" x14ac:dyDescent="0.2">
      <c r="A81" s="1"/>
      <c r="B81" s="24" t="s">
        <v>146</v>
      </c>
      <c r="C81" s="25" t="s">
        <v>147</v>
      </c>
      <c r="D81" s="22" t="s">
        <v>145</v>
      </c>
      <c r="E81" s="23">
        <v>2097.4365871681257</v>
      </c>
    </row>
    <row r="82" spans="1:5" x14ac:dyDescent="0.2">
      <c r="A82" s="1"/>
      <c r="B82" s="24" t="s">
        <v>148</v>
      </c>
      <c r="C82" s="25" t="s">
        <v>149</v>
      </c>
      <c r="D82" s="22" t="s">
        <v>145</v>
      </c>
      <c r="E82" s="23">
        <v>1694.8114327772898</v>
      </c>
    </row>
    <row r="83" spans="1:5" x14ac:dyDescent="0.2">
      <c r="A83" s="1"/>
      <c r="B83" s="24" t="s">
        <v>150</v>
      </c>
      <c r="C83" s="25" t="s">
        <v>151</v>
      </c>
      <c r="D83" s="22" t="s">
        <v>145</v>
      </c>
      <c r="E83" s="23">
        <v>1698.1196465256724</v>
      </c>
    </row>
    <row r="84" spans="1:5" x14ac:dyDescent="0.2">
      <c r="A84" s="1"/>
      <c r="B84" s="24" t="s">
        <v>152</v>
      </c>
      <c r="C84" s="25" t="s">
        <v>153</v>
      </c>
      <c r="D84" s="22" t="s">
        <v>145</v>
      </c>
      <c r="E84" s="23">
        <v>1667.8963431232062</v>
      </c>
    </row>
    <row r="85" spans="1:5" x14ac:dyDescent="0.2">
      <c r="A85" s="1"/>
      <c r="B85" s="24" t="s">
        <v>154</v>
      </c>
      <c r="C85" s="25" t="s">
        <v>155</v>
      </c>
      <c r="D85" s="22" t="s">
        <v>145</v>
      </c>
      <c r="E85" s="23">
        <v>1810.3012401313863</v>
      </c>
    </row>
    <row r="86" spans="1:5" x14ac:dyDescent="0.2">
      <c r="A86" s="1"/>
      <c r="B86" s="24" t="s">
        <v>156</v>
      </c>
      <c r="C86" s="25" t="s">
        <v>157</v>
      </c>
      <c r="D86" s="22" t="s">
        <v>145</v>
      </c>
      <c r="E86" s="23">
        <v>1817.7335124948188</v>
      </c>
    </row>
    <row r="87" spans="1:5" x14ac:dyDescent="0.2">
      <c r="A87" s="1"/>
      <c r="B87" s="24" t="s">
        <v>158</v>
      </c>
      <c r="C87" s="25" t="s">
        <v>159</v>
      </c>
      <c r="D87" s="22" t="s">
        <v>145</v>
      </c>
      <c r="E87" s="23">
        <v>1551.1900517626609</v>
      </c>
    </row>
    <row r="88" spans="1:5" x14ac:dyDescent="0.2">
      <c r="A88" s="1"/>
      <c r="B88" s="24" t="s">
        <v>160</v>
      </c>
      <c r="C88" s="25" t="s">
        <v>161</v>
      </c>
      <c r="D88" s="22" t="s">
        <v>145</v>
      </c>
      <c r="E88" s="23">
        <v>1783.3553998582347</v>
      </c>
    </row>
    <row r="89" spans="1:5" x14ac:dyDescent="0.2">
      <c r="A89" s="1"/>
      <c r="B89" s="24" t="s">
        <v>162</v>
      </c>
      <c r="C89" s="25" t="s">
        <v>163</v>
      </c>
      <c r="D89" s="22" t="s">
        <v>145</v>
      </c>
      <c r="E89" s="23">
        <v>1964.182147462627</v>
      </c>
    </row>
    <row r="90" spans="1:5" x14ac:dyDescent="0.2">
      <c r="A90" s="1"/>
      <c r="B90" s="20" t="s">
        <v>164</v>
      </c>
      <c r="C90" s="21" t="s">
        <v>165</v>
      </c>
      <c r="D90" s="22" t="s">
        <v>145</v>
      </c>
      <c r="E90" s="23">
        <v>1652.5762214060067</v>
      </c>
    </row>
    <row r="91" spans="1:5" x14ac:dyDescent="0.2">
      <c r="A91" s="1"/>
      <c r="B91" s="20" t="s">
        <v>166</v>
      </c>
      <c r="C91" s="21" t="s">
        <v>167</v>
      </c>
      <c r="D91" s="22" t="s">
        <v>145</v>
      </c>
      <c r="E91" s="23">
        <v>1826.6310000167623</v>
      </c>
    </row>
    <row r="92" spans="1:5" x14ac:dyDescent="0.2">
      <c r="A92" s="1"/>
      <c r="B92" s="24" t="s">
        <v>168</v>
      </c>
      <c r="C92" s="25" t="s">
        <v>169</v>
      </c>
      <c r="D92" s="22" t="s">
        <v>111</v>
      </c>
      <c r="E92" s="23">
        <v>518.93840174220009</v>
      </c>
    </row>
    <row r="93" spans="1:5" x14ac:dyDescent="0.2">
      <c r="A93" s="1"/>
      <c r="B93" s="24" t="s">
        <v>170</v>
      </c>
      <c r="C93" s="25" t="s">
        <v>171</v>
      </c>
      <c r="D93" s="22" t="s">
        <v>34</v>
      </c>
      <c r="E93" s="23">
        <v>142.86460639452378</v>
      </c>
    </row>
    <row r="94" spans="1:5" x14ac:dyDescent="0.2">
      <c r="A94" s="1"/>
      <c r="B94" s="24" t="s">
        <v>172</v>
      </c>
      <c r="C94" s="25" t="s">
        <v>173</v>
      </c>
      <c r="D94" s="22" t="s">
        <v>47</v>
      </c>
      <c r="E94" s="23">
        <v>325.48851986845006</v>
      </c>
    </row>
    <row r="95" spans="1:5" x14ac:dyDescent="0.2">
      <c r="A95" s="1"/>
      <c r="B95" s="20" t="s">
        <v>174</v>
      </c>
      <c r="C95" s="21" t="s">
        <v>175</v>
      </c>
      <c r="D95" s="22" t="s">
        <v>34</v>
      </c>
      <c r="E95" s="23">
        <v>99.03539306293321</v>
      </c>
    </row>
    <row r="96" spans="1:5" x14ac:dyDescent="0.2">
      <c r="A96" s="1"/>
      <c r="B96" s="20" t="s">
        <v>176</v>
      </c>
      <c r="C96" s="21" t="s">
        <v>177</v>
      </c>
      <c r="D96" s="22" t="s">
        <v>47</v>
      </c>
      <c r="E96" s="23">
        <v>329.29616180454133</v>
      </c>
    </row>
    <row r="97" spans="1:5" x14ac:dyDescent="0.2">
      <c r="A97" s="1"/>
      <c r="B97" s="20" t="s">
        <v>178</v>
      </c>
      <c r="C97" s="21" t="s">
        <v>179</v>
      </c>
      <c r="D97" s="22" t="s">
        <v>47</v>
      </c>
      <c r="E97" s="23">
        <v>357.72638752208144</v>
      </c>
    </row>
    <row r="98" spans="1:5" x14ac:dyDescent="0.2">
      <c r="A98" s="1"/>
      <c r="B98" s="26" t="s">
        <v>180</v>
      </c>
      <c r="C98" s="25" t="s">
        <v>181</v>
      </c>
      <c r="D98" s="22" t="s">
        <v>34</v>
      </c>
      <c r="E98" s="23">
        <v>31117.628312695633</v>
      </c>
    </row>
    <row r="99" spans="1:5" x14ac:dyDescent="0.2">
      <c r="A99" s="1"/>
      <c r="B99" s="26" t="s">
        <v>182</v>
      </c>
      <c r="C99" s="25" t="s">
        <v>183</v>
      </c>
      <c r="D99" s="22" t="s">
        <v>34</v>
      </c>
      <c r="E99" s="23">
        <v>1347.5268610013175</v>
      </c>
    </row>
    <row r="100" spans="1:5" x14ac:dyDescent="0.2">
      <c r="A100" s="1"/>
      <c r="B100" s="26" t="s">
        <v>184</v>
      </c>
      <c r="C100" s="25" t="s">
        <v>185</v>
      </c>
      <c r="D100" s="22" t="s">
        <v>34</v>
      </c>
      <c r="E100" s="23">
        <v>7599.993168809594</v>
      </c>
    </row>
    <row r="101" spans="1:5" x14ac:dyDescent="0.2">
      <c r="A101" s="1"/>
      <c r="B101" s="20" t="s">
        <v>186</v>
      </c>
      <c r="C101" s="21" t="s">
        <v>187</v>
      </c>
      <c r="D101" s="22" t="s">
        <v>34</v>
      </c>
      <c r="E101" s="23">
        <v>29839.276810900566</v>
      </c>
    </row>
    <row r="102" spans="1:5" x14ac:dyDescent="0.2">
      <c r="A102" s="1"/>
      <c r="B102" s="26" t="s">
        <v>188</v>
      </c>
      <c r="C102" s="25" t="s">
        <v>189</v>
      </c>
      <c r="D102" s="22" t="s">
        <v>34</v>
      </c>
      <c r="E102" s="23">
        <v>10289.352781729172</v>
      </c>
    </row>
    <row r="103" spans="1:5" x14ac:dyDescent="0.2">
      <c r="A103" s="1"/>
      <c r="B103" s="24" t="s">
        <v>190</v>
      </c>
      <c r="C103" s="27" t="s">
        <v>191</v>
      </c>
      <c r="D103" s="22" t="s">
        <v>34</v>
      </c>
      <c r="E103" s="23">
        <v>27362.889121357573</v>
      </c>
    </row>
    <row r="104" spans="1:5" x14ac:dyDescent="0.2">
      <c r="A104" s="1"/>
      <c r="B104" s="24" t="s">
        <v>192</v>
      </c>
      <c r="C104" s="27" t="s">
        <v>193</v>
      </c>
      <c r="D104" s="22" t="s">
        <v>34</v>
      </c>
      <c r="E104" s="23">
        <v>27362.889121357573</v>
      </c>
    </row>
    <row r="105" spans="1:5" x14ac:dyDescent="0.2">
      <c r="A105" s="1"/>
      <c r="B105" s="20" t="s">
        <v>194</v>
      </c>
      <c r="C105" s="21" t="s">
        <v>195</v>
      </c>
      <c r="D105" s="22" t="s">
        <v>34</v>
      </c>
      <c r="E105" s="23">
        <v>27885.845988836205</v>
      </c>
    </row>
    <row r="106" spans="1:5" x14ac:dyDescent="0.2">
      <c r="A106" s="1"/>
      <c r="B106" s="20" t="s">
        <v>196</v>
      </c>
      <c r="C106" s="21" t="s">
        <v>197</v>
      </c>
      <c r="D106" s="22" t="s">
        <v>34</v>
      </c>
      <c r="E106" s="23">
        <v>25515.744884215532</v>
      </c>
    </row>
    <row r="107" spans="1:5" x14ac:dyDescent="0.2">
      <c r="A107" s="1"/>
      <c r="B107" s="20" t="s">
        <v>198</v>
      </c>
      <c r="C107" s="21" t="s">
        <v>199</v>
      </c>
      <c r="D107" s="22" t="s">
        <v>34</v>
      </c>
      <c r="E107" s="23">
        <v>30114.884381435426</v>
      </c>
    </row>
    <row r="108" spans="1:5" x14ac:dyDescent="0.2">
      <c r="A108" s="1"/>
      <c r="B108" s="20" t="s">
        <v>200</v>
      </c>
      <c r="C108" s="21" t="s">
        <v>201</v>
      </c>
      <c r="D108" s="22" t="s">
        <v>34</v>
      </c>
      <c r="E108" s="23">
        <v>5544.3624489795911</v>
      </c>
    </row>
    <row r="109" spans="1:5" x14ac:dyDescent="0.2">
      <c r="A109" s="1"/>
      <c r="B109" s="20" t="s">
        <v>202</v>
      </c>
      <c r="C109" s="21" t="s">
        <v>203</v>
      </c>
      <c r="D109" s="22" t="s">
        <v>34</v>
      </c>
      <c r="E109" s="23">
        <v>6738.03</v>
      </c>
    </row>
    <row r="110" spans="1:5" x14ac:dyDescent="0.2">
      <c r="A110" s="1"/>
      <c r="B110" s="20" t="s">
        <v>204</v>
      </c>
      <c r="C110" s="21" t="s">
        <v>205</v>
      </c>
      <c r="D110" s="22" t="s">
        <v>34</v>
      </c>
      <c r="E110" s="23">
        <v>19476.505153643546</v>
      </c>
    </row>
    <row r="111" spans="1:5" x14ac:dyDescent="0.2">
      <c r="A111" s="1"/>
      <c r="B111" s="20" t="s">
        <v>206</v>
      </c>
      <c r="C111" s="21" t="s">
        <v>207</v>
      </c>
      <c r="D111" s="22" t="s">
        <v>34</v>
      </c>
      <c r="E111" s="23">
        <v>3250.5906005221932</v>
      </c>
    </row>
    <row r="112" spans="1:5" x14ac:dyDescent="0.2">
      <c r="A112" s="1"/>
      <c r="B112" s="20" t="s">
        <v>208</v>
      </c>
      <c r="C112" s="21" t="s">
        <v>209</v>
      </c>
      <c r="D112" s="22" t="s">
        <v>34</v>
      </c>
      <c r="E112" s="23">
        <v>3214.2499999999995</v>
      </c>
    </row>
    <row r="113" spans="1:5" x14ac:dyDescent="0.2">
      <c r="A113" s="1"/>
      <c r="B113" s="20" t="s">
        <v>210</v>
      </c>
      <c r="C113" s="21" t="s">
        <v>211</v>
      </c>
      <c r="D113" s="22" t="s">
        <v>34</v>
      </c>
      <c r="E113" s="23">
        <v>3153.425201612903</v>
      </c>
    </row>
    <row r="114" spans="1:5" x14ac:dyDescent="0.2">
      <c r="A114" s="1"/>
      <c r="B114" s="20" t="s">
        <v>212</v>
      </c>
      <c r="C114" s="21" t="s">
        <v>213</v>
      </c>
      <c r="D114" s="22" t="s">
        <v>34</v>
      </c>
      <c r="E114" s="23">
        <v>14655.630922944221</v>
      </c>
    </row>
    <row r="115" spans="1:5" x14ac:dyDescent="0.2">
      <c r="A115" s="1"/>
      <c r="B115" s="20" t="s">
        <v>214</v>
      </c>
      <c r="C115" s="21" t="s">
        <v>215</v>
      </c>
      <c r="D115" s="22" t="s">
        <v>34</v>
      </c>
      <c r="E115" s="23">
        <v>45186.27389213226</v>
      </c>
    </row>
    <row r="116" spans="1:5" x14ac:dyDescent="0.2">
      <c r="A116" s="1"/>
      <c r="B116" s="24" t="s">
        <v>216</v>
      </c>
      <c r="C116" s="25" t="s">
        <v>217</v>
      </c>
      <c r="D116" s="22" t="s">
        <v>34</v>
      </c>
      <c r="E116" s="23">
        <v>2557.8329870062908</v>
      </c>
    </row>
    <row r="117" spans="1:5" x14ac:dyDescent="0.2">
      <c r="A117" s="1"/>
      <c r="B117" s="28" t="s">
        <v>218</v>
      </c>
      <c r="C117" s="29" t="s">
        <v>219</v>
      </c>
      <c r="D117" s="22" t="s">
        <v>12</v>
      </c>
      <c r="E117" s="23">
        <v>126.37400729064711</v>
      </c>
    </row>
    <row r="118" spans="1:5" x14ac:dyDescent="0.2">
      <c r="A118" s="1"/>
      <c r="B118" s="28" t="s">
        <v>220</v>
      </c>
      <c r="C118" s="29" t="s">
        <v>221</v>
      </c>
      <c r="D118" s="22" t="s">
        <v>34</v>
      </c>
      <c r="E118" s="23">
        <v>1893.2801860387667</v>
      </c>
    </row>
    <row r="119" spans="1:5" x14ac:dyDescent="0.2">
      <c r="A119" s="1"/>
      <c r="B119" s="28" t="s">
        <v>222</v>
      </c>
      <c r="C119" s="29" t="s">
        <v>223</v>
      </c>
      <c r="D119" s="22" t="s">
        <v>12</v>
      </c>
      <c r="E119" s="23">
        <v>126.05729784596146</v>
      </c>
    </row>
    <row r="120" spans="1:5" x14ac:dyDescent="0.2">
      <c r="A120" s="1"/>
      <c r="B120" s="28" t="s">
        <v>224</v>
      </c>
      <c r="C120" s="29" t="s">
        <v>225</v>
      </c>
      <c r="D120" s="22" t="s">
        <v>47</v>
      </c>
      <c r="E120" s="23">
        <v>451.10362673145238</v>
      </c>
    </row>
    <row r="121" spans="1:5" x14ac:dyDescent="0.2">
      <c r="A121" s="1"/>
      <c r="B121" s="28" t="s">
        <v>226</v>
      </c>
      <c r="C121" s="29" t="s">
        <v>227</v>
      </c>
      <c r="D121" s="22" t="s">
        <v>34</v>
      </c>
      <c r="E121" s="23">
        <v>2757.2337028169068</v>
      </c>
    </row>
    <row r="122" spans="1:5" x14ac:dyDescent="0.2">
      <c r="A122" s="1"/>
      <c r="B122" s="24" t="s">
        <v>228</v>
      </c>
      <c r="C122" s="25" t="s">
        <v>229</v>
      </c>
      <c r="D122" s="22" t="s">
        <v>34</v>
      </c>
      <c r="E122" s="23">
        <v>1210.3148914922842</v>
      </c>
    </row>
    <row r="123" spans="1:5" x14ac:dyDescent="0.2">
      <c r="A123" s="1"/>
      <c r="B123" s="24" t="s">
        <v>230</v>
      </c>
      <c r="C123" s="25" t="s">
        <v>231</v>
      </c>
      <c r="D123" s="22" t="s">
        <v>34</v>
      </c>
      <c r="E123" s="23">
        <v>281.33407902829492</v>
      </c>
    </row>
    <row r="124" spans="1:5" x14ac:dyDescent="0.2">
      <c r="A124" s="1"/>
      <c r="B124" s="24" t="s">
        <v>232</v>
      </c>
      <c r="C124" s="25" t="s">
        <v>233</v>
      </c>
      <c r="D124" s="22" t="s">
        <v>34</v>
      </c>
      <c r="E124" s="23">
        <v>383.20948799293956</v>
      </c>
    </row>
    <row r="125" spans="1:5" x14ac:dyDescent="0.2">
      <c r="A125" s="1"/>
      <c r="B125" s="20" t="s">
        <v>234</v>
      </c>
      <c r="C125" s="21" t="s">
        <v>235</v>
      </c>
      <c r="D125" s="22" t="s">
        <v>34</v>
      </c>
      <c r="E125" s="23">
        <v>2019.7484885244219</v>
      </c>
    </row>
    <row r="126" spans="1:5" x14ac:dyDescent="0.2">
      <c r="A126" s="1"/>
      <c r="B126" s="20" t="s">
        <v>236</v>
      </c>
      <c r="C126" s="21" t="s">
        <v>237</v>
      </c>
      <c r="D126" s="22" t="s">
        <v>34</v>
      </c>
      <c r="E126" s="23">
        <v>1724.3878309181389</v>
      </c>
    </row>
    <row r="127" spans="1:5" x14ac:dyDescent="0.2">
      <c r="A127" s="1"/>
      <c r="B127" s="20" t="s">
        <v>238</v>
      </c>
      <c r="C127" s="21" t="s">
        <v>239</v>
      </c>
      <c r="D127" s="22" t="s">
        <v>240</v>
      </c>
      <c r="E127" s="23">
        <v>184.21612793723602</v>
      </c>
    </row>
    <row r="128" spans="1:5" x14ac:dyDescent="0.2">
      <c r="A128" s="1"/>
      <c r="B128" s="20" t="s">
        <v>241</v>
      </c>
      <c r="C128" s="21" t="s">
        <v>242</v>
      </c>
      <c r="D128" s="22" t="s">
        <v>34</v>
      </c>
      <c r="E128" s="23">
        <v>1003.2750644599777</v>
      </c>
    </row>
    <row r="129" spans="1:5" x14ac:dyDescent="0.2">
      <c r="A129" s="1"/>
      <c r="B129" s="20" t="s">
        <v>243</v>
      </c>
      <c r="C129" s="21" t="s">
        <v>244</v>
      </c>
      <c r="D129" s="22" t="s">
        <v>34</v>
      </c>
      <c r="E129" s="23">
        <v>4724.8406902161987</v>
      </c>
    </row>
    <row r="130" spans="1:5" x14ac:dyDescent="0.2">
      <c r="A130" s="1"/>
      <c r="B130" s="20" t="s">
        <v>245</v>
      </c>
      <c r="C130" s="21" t="s">
        <v>246</v>
      </c>
      <c r="D130" s="22" t="s">
        <v>34</v>
      </c>
      <c r="E130" s="23">
        <v>1754.2528342592057</v>
      </c>
    </row>
    <row r="131" spans="1:5" x14ac:dyDescent="0.2">
      <c r="A131" s="1"/>
      <c r="B131" s="20" t="s">
        <v>247</v>
      </c>
      <c r="C131" s="21" t="s">
        <v>248</v>
      </c>
      <c r="D131" s="22" t="s">
        <v>34</v>
      </c>
      <c r="E131" s="23">
        <v>5280.2704969745537</v>
      </c>
    </row>
    <row r="132" spans="1:5" x14ac:dyDescent="0.2">
      <c r="A132" s="1"/>
      <c r="B132" s="20" t="s">
        <v>249</v>
      </c>
      <c r="C132" s="21" t="s">
        <v>250</v>
      </c>
      <c r="D132" s="22" t="s">
        <v>34</v>
      </c>
      <c r="E132" s="23">
        <v>3149.5869944187734</v>
      </c>
    </row>
    <row r="133" spans="1:5" x14ac:dyDescent="0.2">
      <c r="A133" s="1"/>
      <c r="B133" s="20" t="s">
        <v>251</v>
      </c>
      <c r="C133" s="21" t="s">
        <v>252</v>
      </c>
      <c r="D133" s="22" t="s">
        <v>34</v>
      </c>
      <c r="E133" s="23">
        <v>2763.6260767510485</v>
      </c>
    </row>
    <row r="134" spans="1:5" x14ac:dyDescent="0.2">
      <c r="A134" s="1"/>
      <c r="B134" s="20" t="s">
        <v>253</v>
      </c>
      <c r="C134" s="21" t="s">
        <v>254</v>
      </c>
      <c r="D134" s="22" t="s">
        <v>240</v>
      </c>
      <c r="E134" s="23">
        <v>233.73899706699464</v>
      </c>
    </row>
    <row r="135" spans="1:5" x14ac:dyDescent="0.2">
      <c r="A135" s="1"/>
      <c r="B135" s="24" t="s">
        <v>255</v>
      </c>
      <c r="C135" s="25" t="s">
        <v>256</v>
      </c>
      <c r="D135" s="22" t="s">
        <v>34</v>
      </c>
      <c r="E135" s="23">
        <v>8761.4654400000018</v>
      </c>
    </row>
    <row r="136" spans="1:5" x14ac:dyDescent="0.2">
      <c r="A136" s="1"/>
      <c r="B136" s="20" t="s">
        <v>257</v>
      </c>
      <c r="C136" s="21" t="s">
        <v>258</v>
      </c>
      <c r="D136" s="22" t="s">
        <v>34</v>
      </c>
      <c r="E136" s="23">
        <v>11940.229618200001</v>
      </c>
    </row>
    <row r="137" spans="1:5" x14ac:dyDescent="0.2">
      <c r="A137" s="1"/>
      <c r="B137" s="24" t="s">
        <v>259</v>
      </c>
      <c r="C137" s="25" t="s">
        <v>260</v>
      </c>
      <c r="D137" s="22" t="s">
        <v>34</v>
      </c>
      <c r="E137" s="23">
        <v>1212.5953267660027</v>
      </c>
    </row>
    <row r="138" spans="1:5" x14ac:dyDescent="0.2">
      <c r="A138" s="1"/>
      <c r="B138" s="20" t="s">
        <v>261</v>
      </c>
      <c r="C138" s="21" t="s">
        <v>262</v>
      </c>
      <c r="D138" s="22" t="s">
        <v>34</v>
      </c>
      <c r="E138" s="23">
        <v>2500.0318288946878</v>
      </c>
    </row>
    <row r="139" spans="1:5" x14ac:dyDescent="0.2">
      <c r="A139" s="1"/>
      <c r="B139" s="20" t="s">
        <v>263</v>
      </c>
      <c r="C139" s="21" t="s">
        <v>264</v>
      </c>
      <c r="D139" s="22" t="s">
        <v>47</v>
      </c>
      <c r="E139" s="23">
        <v>93.455973212580872</v>
      </c>
    </row>
    <row r="140" spans="1:5" x14ac:dyDescent="0.2">
      <c r="A140" s="1"/>
      <c r="B140" s="20" t="s">
        <v>265</v>
      </c>
      <c r="C140" s="21" t="s">
        <v>266</v>
      </c>
      <c r="D140" s="22" t="s">
        <v>47</v>
      </c>
      <c r="E140" s="23">
        <v>44.269531426215956</v>
      </c>
    </row>
    <row r="141" spans="1:5" x14ac:dyDescent="0.2">
      <c r="A141" s="1"/>
      <c r="B141" s="24" t="s">
        <v>267</v>
      </c>
      <c r="C141" s="29" t="s">
        <v>268</v>
      </c>
      <c r="D141" s="22" t="s">
        <v>47</v>
      </c>
      <c r="E141" s="23">
        <v>206.92664645829603</v>
      </c>
    </row>
    <row r="142" spans="1:5" x14ac:dyDescent="0.2">
      <c r="A142" s="1"/>
      <c r="B142" s="20" t="s">
        <v>269</v>
      </c>
      <c r="C142" s="21" t="s">
        <v>270</v>
      </c>
      <c r="D142" s="22" t="s">
        <v>47</v>
      </c>
      <c r="E142" s="23">
        <v>436.23775509431061</v>
      </c>
    </row>
    <row r="143" spans="1:5" x14ac:dyDescent="0.2">
      <c r="A143" s="1"/>
      <c r="B143" s="20" t="s">
        <v>271</v>
      </c>
      <c r="C143" s="21" t="s">
        <v>272</v>
      </c>
      <c r="D143" s="22" t="s">
        <v>47</v>
      </c>
      <c r="E143" s="23">
        <v>139.58140746136709</v>
      </c>
    </row>
    <row r="144" spans="1:5" x14ac:dyDescent="0.2">
      <c r="A144" s="1"/>
      <c r="B144" s="20" t="s">
        <v>273</v>
      </c>
      <c r="C144" s="21" t="s">
        <v>274</v>
      </c>
      <c r="D144" s="22" t="s">
        <v>47</v>
      </c>
      <c r="E144" s="23">
        <v>27.315535842912116</v>
      </c>
    </row>
    <row r="145" spans="1:5" x14ac:dyDescent="0.2">
      <c r="A145" s="1"/>
      <c r="B145" s="24" t="s">
        <v>275</v>
      </c>
      <c r="C145" s="29" t="s">
        <v>276</v>
      </c>
      <c r="D145" s="22" t="s">
        <v>34</v>
      </c>
      <c r="E145" s="23">
        <v>62.70183224089385</v>
      </c>
    </row>
    <row r="146" spans="1:5" x14ac:dyDescent="0.2">
      <c r="A146" s="1"/>
      <c r="B146" s="20" t="s">
        <v>277</v>
      </c>
      <c r="C146" s="21" t="s">
        <v>278</v>
      </c>
      <c r="D146" s="22" t="s">
        <v>34</v>
      </c>
      <c r="E146" s="23">
        <v>30.035642469271696</v>
      </c>
    </row>
    <row r="147" spans="1:5" x14ac:dyDescent="0.2">
      <c r="A147" s="1"/>
      <c r="B147" s="24" t="s">
        <v>279</v>
      </c>
      <c r="C147" s="29" t="s">
        <v>280</v>
      </c>
      <c r="D147" s="22" t="s">
        <v>34</v>
      </c>
      <c r="E147" s="23">
        <v>110.72396643475838</v>
      </c>
    </row>
    <row r="148" spans="1:5" x14ac:dyDescent="0.2">
      <c r="A148" s="1"/>
      <c r="B148" s="24" t="s">
        <v>281</v>
      </c>
      <c r="C148" s="29" t="s">
        <v>282</v>
      </c>
      <c r="D148" s="22" t="s">
        <v>34</v>
      </c>
      <c r="E148" s="23">
        <v>68.353139470369683</v>
      </c>
    </row>
    <row r="149" spans="1:5" x14ac:dyDescent="0.2">
      <c r="A149" s="1"/>
      <c r="B149" s="20" t="s">
        <v>283</v>
      </c>
      <c r="C149" s="21" t="s">
        <v>284</v>
      </c>
      <c r="D149" s="22" t="s">
        <v>34</v>
      </c>
      <c r="E149" s="23">
        <v>652.29479035504153</v>
      </c>
    </row>
    <row r="150" spans="1:5" x14ac:dyDescent="0.2">
      <c r="A150" s="1"/>
      <c r="B150" s="20" t="s">
        <v>285</v>
      </c>
      <c r="C150" s="21" t="s">
        <v>286</v>
      </c>
      <c r="D150" s="22" t="s">
        <v>34</v>
      </c>
      <c r="E150" s="23">
        <v>963.97301347437121</v>
      </c>
    </row>
    <row r="151" spans="1:5" x14ac:dyDescent="0.2">
      <c r="A151" s="1"/>
      <c r="B151" s="20" t="s">
        <v>287</v>
      </c>
      <c r="C151" s="21" t="s">
        <v>288</v>
      </c>
      <c r="D151" s="22" t="s">
        <v>34</v>
      </c>
      <c r="E151" s="23">
        <v>311.48388603838799</v>
      </c>
    </row>
    <row r="152" spans="1:5" x14ac:dyDescent="0.2">
      <c r="A152" s="1"/>
      <c r="B152" s="20" t="s">
        <v>289</v>
      </c>
      <c r="C152" s="21" t="s">
        <v>290</v>
      </c>
      <c r="D152" s="22" t="s">
        <v>34</v>
      </c>
      <c r="E152" s="23">
        <v>473.40801305045318</v>
      </c>
    </row>
    <row r="153" spans="1:5" x14ac:dyDescent="0.2">
      <c r="A153" s="1"/>
      <c r="B153" s="20" t="s">
        <v>291</v>
      </c>
      <c r="C153" s="21" t="s">
        <v>292</v>
      </c>
      <c r="D153" s="22" t="s">
        <v>34</v>
      </c>
      <c r="E153" s="23">
        <v>588.30153371593906</v>
      </c>
    </row>
    <row r="154" spans="1:5" x14ac:dyDescent="0.2">
      <c r="A154" s="1"/>
      <c r="B154" s="20" t="s">
        <v>293</v>
      </c>
      <c r="C154" s="21" t="s">
        <v>294</v>
      </c>
      <c r="D154" s="22" t="s">
        <v>34</v>
      </c>
      <c r="E154" s="23">
        <v>78.324137876484883</v>
      </c>
    </row>
    <row r="155" spans="1:5" x14ac:dyDescent="0.2">
      <c r="A155" s="1"/>
      <c r="B155" s="20" t="s">
        <v>295</v>
      </c>
      <c r="C155" s="21" t="s">
        <v>296</v>
      </c>
      <c r="D155" s="22" t="s">
        <v>34</v>
      </c>
      <c r="E155" s="23">
        <v>57.146743195136025</v>
      </c>
    </row>
    <row r="156" spans="1:5" x14ac:dyDescent="0.2">
      <c r="A156" s="1"/>
      <c r="B156" s="20" t="s">
        <v>297</v>
      </c>
      <c r="C156" s="21" t="s">
        <v>298</v>
      </c>
      <c r="D156" s="22" t="s">
        <v>47</v>
      </c>
      <c r="E156" s="23">
        <v>24.42292663272632</v>
      </c>
    </row>
    <row r="157" spans="1:5" x14ac:dyDescent="0.2">
      <c r="A157" s="1"/>
      <c r="B157" s="30" t="s">
        <v>299</v>
      </c>
      <c r="C157" s="31" t="s">
        <v>300</v>
      </c>
      <c r="D157" s="32" t="s">
        <v>47</v>
      </c>
      <c r="E157" s="23">
        <v>122.54666666666668</v>
      </c>
    </row>
    <row r="158" spans="1:5" x14ac:dyDescent="0.2">
      <c r="A158" s="1"/>
      <c r="B158" s="30" t="s">
        <v>301</v>
      </c>
      <c r="C158" s="31" t="s">
        <v>302</v>
      </c>
      <c r="D158" s="32" t="s">
        <v>34</v>
      </c>
      <c r="E158" s="23">
        <v>72.995000000000005</v>
      </c>
    </row>
    <row r="159" spans="1:5" x14ac:dyDescent="0.2">
      <c r="A159" s="1"/>
      <c r="B159" s="30" t="s">
        <v>303</v>
      </c>
      <c r="C159" s="31" t="s">
        <v>304</v>
      </c>
      <c r="D159" s="32" t="s">
        <v>34</v>
      </c>
      <c r="E159" s="23">
        <v>52.779999999999994</v>
      </c>
    </row>
    <row r="160" spans="1:5" x14ac:dyDescent="0.2">
      <c r="A160" s="1"/>
      <c r="B160" s="30" t="s">
        <v>305</v>
      </c>
      <c r="C160" s="31" t="s">
        <v>306</v>
      </c>
      <c r="D160" s="32" t="s">
        <v>34</v>
      </c>
      <c r="E160" s="23">
        <v>27.365000000000002</v>
      </c>
    </row>
    <row r="161" spans="1:5" x14ac:dyDescent="0.2">
      <c r="A161" s="1"/>
      <c r="B161" s="20" t="s">
        <v>307</v>
      </c>
      <c r="C161" s="21" t="s">
        <v>308</v>
      </c>
      <c r="D161" s="22" t="s">
        <v>34</v>
      </c>
      <c r="E161" s="23">
        <v>489.46174013964253</v>
      </c>
    </row>
    <row r="162" spans="1:5" x14ac:dyDescent="0.2">
      <c r="A162" s="1"/>
      <c r="B162" s="20" t="s">
        <v>309</v>
      </c>
      <c r="C162" s="21" t="s">
        <v>310</v>
      </c>
      <c r="D162" s="22" t="s">
        <v>34</v>
      </c>
      <c r="E162" s="23">
        <v>894.38949720810649</v>
      </c>
    </row>
    <row r="163" spans="1:5" x14ac:dyDescent="0.2">
      <c r="A163" s="1"/>
      <c r="B163" s="20" t="s">
        <v>311</v>
      </c>
      <c r="C163" s="21" t="s">
        <v>312</v>
      </c>
      <c r="D163" s="22" t="s">
        <v>34</v>
      </c>
      <c r="E163" s="23">
        <v>3940.4420263712818</v>
      </c>
    </row>
    <row r="164" spans="1:5" x14ac:dyDescent="0.2">
      <c r="A164" s="1"/>
      <c r="B164" s="20" t="s">
        <v>313</v>
      </c>
      <c r="C164" s="21" t="s">
        <v>314</v>
      </c>
      <c r="D164" s="22" t="s">
        <v>34</v>
      </c>
      <c r="E164" s="23">
        <v>1389.7316282170946</v>
      </c>
    </row>
    <row r="165" spans="1:5" x14ac:dyDescent="0.2">
      <c r="A165" s="1"/>
      <c r="B165" s="20" t="s">
        <v>315</v>
      </c>
      <c r="C165" s="21" t="s">
        <v>316</v>
      </c>
      <c r="D165" s="22" t="s">
        <v>34</v>
      </c>
      <c r="E165" s="23">
        <v>4288.0284889220939</v>
      </c>
    </row>
    <row r="166" spans="1:5" x14ac:dyDescent="0.2">
      <c r="A166" s="1"/>
      <c r="B166" s="20" t="s">
        <v>317</v>
      </c>
      <c r="C166" s="21" t="s">
        <v>318</v>
      </c>
      <c r="D166" s="22" t="s">
        <v>34</v>
      </c>
      <c r="E166" s="23">
        <v>8731.7416755894083</v>
      </c>
    </row>
    <row r="167" spans="1:5" x14ac:dyDescent="0.2">
      <c r="A167" s="1"/>
      <c r="B167" s="20" t="s">
        <v>319</v>
      </c>
      <c r="C167" s="21" t="s">
        <v>320</v>
      </c>
      <c r="D167" s="22" t="s">
        <v>34</v>
      </c>
      <c r="E167" s="23">
        <v>267.78365114912293</v>
      </c>
    </row>
    <row r="168" spans="1:5" x14ac:dyDescent="0.2">
      <c r="A168" s="1"/>
      <c r="B168" s="20" t="s">
        <v>321</v>
      </c>
      <c r="C168" s="21" t="s">
        <v>322</v>
      </c>
      <c r="D168" s="22" t="s">
        <v>34</v>
      </c>
      <c r="E168" s="23">
        <v>279.45665941954337</v>
      </c>
    </row>
    <row r="169" spans="1:5" x14ac:dyDescent="0.2">
      <c r="A169" s="1"/>
      <c r="B169" s="20" t="s">
        <v>323</v>
      </c>
      <c r="C169" s="21" t="s">
        <v>324</v>
      </c>
      <c r="D169" s="22" t="s">
        <v>34</v>
      </c>
      <c r="E169" s="23">
        <v>278.6234273727174</v>
      </c>
    </row>
    <row r="170" spans="1:5" x14ac:dyDescent="0.2">
      <c r="A170" s="1"/>
      <c r="B170" s="20" t="s">
        <v>325</v>
      </c>
      <c r="C170" s="21" t="s">
        <v>326</v>
      </c>
      <c r="D170" s="22" t="s">
        <v>34</v>
      </c>
      <c r="E170" s="23">
        <v>6441.6583153984238</v>
      </c>
    </row>
    <row r="171" spans="1:5" x14ac:dyDescent="0.2">
      <c r="A171" s="1"/>
      <c r="B171" s="20" t="s">
        <v>327</v>
      </c>
      <c r="C171" s="21" t="s">
        <v>328</v>
      </c>
      <c r="D171" s="22" t="s">
        <v>34</v>
      </c>
      <c r="E171" s="23">
        <v>7243.5561244875025</v>
      </c>
    </row>
    <row r="172" spans="1:5" x14ac:dyDescent="0.2">
      <c r="A172" s="1"/>
      <c r="B172" s="20" t="s">
        <v>329</v>
      </c>
      <c r="C172" s="21" t="s">
        <v>330</v>
      </c>
      <c r="D172" s="22" t="s">
        <v>34</v>
      </c>
      <c r="E172" s="23">
        <v>1227.9552789564889</v>
      </c>
    </row>
    <row r="173" spans="1:5" x14ac:dyDescent="0.2">
      <c r="A173" s="1"/>
      <c r="B173" s="20" t="s">
        <v>331</v>
      </c>
      <c r="C173" s="21" t="s">
        <v>332</v>
      </c>
      <c r="D173" s="22" t="s">
        <v>34</v>
      </c>
      <c r="E173" s="23">
        <v>3140.0099351163735</v>
      </c>
    </row>
    <row r="174" spans="1:5" x14ac:dyDescent="0.2">
      <c r="A174" s="1"/>
      <c r="B174" s="20" t="s">
        <v>333</v>
      </c>
      <c r="C174" s="21" t="s">
        <v>334</v>
      </c>
      <c r="D174" s="22" t="s">
        <v>34</v>
      </c>
      <c r="E174" s="23">
        <v>2793.7197187976626</v>
      </c>
    </row>
    <row r="175" spans="1:5" x14ac:dyDescent="0.2">
      <c r="A175" s="1"/>
      <c r="B175" s="20" t="s">
        <v>335</v>
      </c>
      <c r="C175" s="21" t="s">
        <v>336</v>
      </c>
      <c r="D175" s="22" t="s">
        <v>34</v>
      </c>
      <c r="E175" s="23">
        <v>454.47055193201652</v>
      </c>
    </row>
    <row r="176" spans="1:5" x14ac:dyDescent="0.2">
      <c r="A176" s="1"/>
      <c r="B176" s="20" t="s">
        <v>337</v>
      </c>
      <c r="C176" s="21" t="s">
        <v>338</v>
      </c>
      <c r="D176" s="22" t="s">
        <v>34</v>
      </c>
      <c r="E176" s="23">
        <v>172512.86937775128</v>
      </c>
    </row>
    <row r="177" spans="1:5" x14ac:dyDescent="0.2">
      <c r="A177" s="1"/>
      <c r="B177" s="20" t="s">
        <v>339</v>
      </c>
      <c r="C177" s="21" t="s">
        <v>340</v>
      </c>
      <c r="D177" s="22" t="s">
        <v>34</v>
      </c>
      <c r="E177" s="23">
        <v>160.93328475940822</v>
      </c>
    </row>
    <row r="178" spans="1:5" x14ac:dyDescent="0.2">
      <c r="A178" s="1"/>
      <c r="B178" s="20" t="s">
        <v>341</v>
      </c>
      <c r="C178" s="21" t="s">
        <v>342</v>
      </c>
      <c r="D178" s="22" t="s">
        <v>34</v>
      </c>
      <c r="E178" s="23">
        <v>1016.4533708265579</v>
      </c>
    </row>
    <row r="179" spans="1:5" x14ac:dyDescent="0.2">
      <c r="A179" s="1"/>
      <c r="B179" s="28" t="s">
        <v>343</v>
      </c>
      <c r="C179" s="21" t="s">
        <v>344</v>
      </c>
      <c r="D179" s="22" t="s">
        <v>34</v>
      </c>
      <c r="E179" s="23">
        <v>2229.183044006184</v>
      </c>
    </row>
    <row r="180" spans="1:5" x14ac:dyDescent="0.2">
      <c r="A180" s="1"/>
      <c r="B180" s="28" t="s">
        <v>345</v>
      </c>
      <c r="C180" s="29" t="s">
        <v>346</v>
      </c>
      <c r="D180" s="22" t="s">
        <v>34</v>
      </c>
      <c r="E180" s="23">
        <v>49.350615601450279</v>
      </c>
    </row>
    <row r="181" spans="1:5" x14ac:dyDescent="0.2">
      <c r="A181" s="1"/>
      <c r="B181" s="28" t="s">
        <v>347</v>
      </c>
      <c r="C181" s="29" t="s">
        <v>348</v>
      </c>
      <c r="D181" s="22" t="s">
        <v>34</v>
      </c>
      <c r="E181" s="23">
        <v>2664.6027501218596</v>
      </c>
    </row>
    <row r="182" spans="1:5" x14ac:dyDescent="0.2">
      <c r="A182" s="1"/>
      <c r="B182" s="28" t="s">
        <v>349</v>
      </c>
      <c r="C182" s="29" t="s">
        <v>350</v>
      </c>
      <c r="D182" s="22" t="s">
        <v>34</v>
      </c>
      <c r="E182" s="23">
        <v>140.77897243460296</v>
      </c>
    </row>
    <row r="183" spans="1:5" x14ac:dyDescent="0.2">
      <c r="A183" s="1"/>
      <c r="B183" s="28" t="s">
        <v>351</v>
      </c>
      <c r="C183" s="29" t="s">
        <v>352</v>
      </c>
      <c r="D183" s="22" t="s">
        <v>34</v>
      </c>
      <c r="E183" s="23">
        <v>133.0498588915531</v>
      </c>
    </row>
    <row r="184" spans="1:5" x14ac:dyDescent="0.2">
      <c r="A184" s="1"/>
      <c r="B184" s="28" t="s">
        <v>353</v>
      </c>
      <c r="C184" s="29" t="s">
        <v>354</v>
      </c>
      <c r="D184" s="22" t="s">
        <v>34</v>
      </c>
      <c r="E184" s="23">
        <v>230.2895200037816</v>
      </c>
    </row>
    <row r="185" spans="1:5" x14ac:dyDescent="0.2">
      <c r="A185" s="1"/>
      <c r="B185" s="20" t="s">
        <v>355</v>
      </c>
      <c r="C185" s="21" t="s">
        <v>356</v>
      </c>
      <c r="D185" s="22" t="s">
        <v>34</v>
      </c>
      <c r="E185" s="23">
        <v>23.376571782341994</v>
      </c>
    </row>
    <row r="186" spans="1:5" x14ac:dyDescent="0.2">
      <c r="A186" s="1"/>
      <c r="B186" s="28" t="s">
        <v>357</v>
      </c>
      <c r="C186" s="29" t="s">
        <v>358</v>
      </c>
      <c r="D186" s="22" t="s">
        <v>34</v>
      </c>
      <c r="E186" s="23">
        <v>103.46121091192519</v>
      </c>
    </row>
    <row r="187" spans="1:5" x14ac:dyDescent="0.2">
      <c r="A187" s="1"/>
      <c r="B187" s="28" t="s">
        <v>359</v>
      </c>
      <c r="C187" s="29" t="s">
        <v>360</v>
      </c>
      <c r="D187" s="22" t="s">
        <v>34</v>
      </c>
      <c r="E187" s="23">
        <v>107.56901879408062</v>
      </c>
    </row>
    <row r="188" spans="1:5" x14ac:dyDescent="0.2">
      <c r="A188" s="1"/>
      <c r="B188" s="28" t="s">
        <v>361</v>
      </c>
      <c r="C188" s="29" t="s">
        <v>362</v>
      </c>
      <c r="D188" s="22" t="s">
        <v>34</v>
      </c>
      <c r="E188" s="23">
        <v>25.02726043156445</v>
      </c>
    </row>
    <row r="189" spans="1:5" x14ac:dyDescent="0.2">
      <c r="A189" s="1"/>
      <c r="B189" s="28" t="s">
        <v>363</v>
      </c>
      <c r="C189" s="29" t="s">
        <v>364</v>
      </c>
      <c r="D189" s="22" t="s">
        <v>34</v>
      </c>
      <c r="E189" s="23">
        <v>28.054239835033819</v>
      </c>
    </row>
    <row r="190" spans="1:5" x14ac:dyDescent="0.2">
      <c r="A190" s="1"/>
      <c r="B190" s="28" t="s">
        <v>365</v>
      </c>
      <c r="C190" s="29" t="s">
        <v>366</v>
      </c>
      <c r="D190" s="22" t="s">
        <v>34</v>
      </c>
      <c r="E190" s="23">
        <v>133.2940040038805</v>
      </c>
    </row>
    <row r="191" spans="1:5" x14ac:dyDescent="0.2">
      <c r="A191" s="1"/>
      <c r="B191" s="20" t="s">
        <v>367</v>
      </c>
      <c r="C191" s="21" t="s">
        <v>368</v>
      </c>
      <c r="D191" s="22" t="s">
        <v>34</v>
      </c>
      <c r="E191" s="23">
        <v>64.316137481993422</v>
      </c>
    </row>
    <row r="192" spans="1:5" x14ac:dyDescent="0.2">
      <c r="A192" s="1"/>
      <c r="B192" s="20" t="s">
        <v>369</v>
      </c>
      <c r="C192" s="21" t="s">
        <v>370</v>
      </c>
      <c r="D192" s="22" t="s">
        <v>34</v>
      </c>
      <c r="E192" s="23">
        <v>252.82181723359082</v>
      </c>
    </row>
    <row r="193" spans="1:5" x14ac:dyDescent="0.2">
      <c r="A193" s="1"/>
      <c r="B193" s="24" t="s">
        <v>371</v>
      </c>
      <c r="C193" s="25" t="s">
        <v>372</v>
      </c>
      <c r="D193" s="22" t="s">
        <v>34</v>
      </c>
      <c r="E193" s="23">
        <v>7302754.2669029022</v>
      </c>
    </row>
    <row r="194" spans="1:5" x14ac:dyDescent="0.2">
      <c r="A194" s="1"/>
      <c r="B194" s="24" t="s">
        <v>373</v>
      </c>
      <c r="C194" s="25" t="s">
        <v>374</v>
      </c>
      <c r="D194" s="22" t="s">
        <v>34</v>
      </c>
      <c r="E194" s="23">
        <v>1350249.3496370462</v>
      </c>
    </row>
    <row r="195" spans="1:5" x14ac:dyDescent="0.2">
      <c r="A195" s="1"/>
      <c r="B195" s="24" t="s">
        <v>375</v>
      </c>
      <c r="C195" s="25" t="s">
        <v>376</v>
      </c>
      <c r="D195" s="22" t="s">
        <v>114</v>
      </c>
      <c r="E195" s="23">
        <v>82.329236363636369</v>
      </c>
    </row>
    <row r="196" spans="1:5" x14ac:dyDescent="0.2">
      <c r="A196" s="1"/>
      <c r="B196" s="24" t="s">
        <v>377</v>
      </c>
      <c r="C196" s="25" t="s">
        <v>378</v>
      </c>
      <c r="D196" s="22" t="s">
        <v>34</v>
      </c>
      <c r="E196" s="23">
        <v>12576433.568424346</v>
      </c>
    </row>
    <row r="197" spans="1:5" x14ac:dyDescent="0.2">
      <c r="A197" s="1"/>
      <c r="B197" s="24" t="s">
        <v>379</v>
      </c>
      <c r="C197" s="25" t="s">
        <v>380</v>
      </c>
      <c r="D197" s="22" t="s">
        <v>381</v>
      </c>
      <c r="E197" s="23">
        <v>4414.6440309873688</v>
      </c>
    </row>
    <row r="198" spans="1:5" x14ac:dyDescent="0.2">
      <c r="A198" s="1"/>
      <c r="B198" s="24" t="s">
        <v>382</v>
      </c>
      <c r="C198" s="25" t="s">
        <v>383</v>
      </c>
      <c r="D198" s="22" t="s">
        <v>34</v>
      </c>
      <c r="E198" s="23">
        <v>18294728.084805131</v>
      </c>
    </row>
    <row r="199" spans="1:5" x14ac:dyDescent="0.2">
      <c r="A199" s="1"/>
      <c r="B199" s="24" t="s">
        <v>384</v>
      </c>
      <c r="C199" s="25" t="s">
        <v>385</v>
      </c>
      <c r="D199" s="22" t="s">
        <v>381</v>
      </c>
      <c r="E199" s="23">
        <v>6631.6208105519136</v>
      </c>
    </row>
    <row r="200" spans="1:5" x14ac:dyDescent="0.2">
      <c r="A200" s="1"/>
      <c r="B200" s="24" t="s">
        <v>386</v>
      </c>
      <c r="C200" s="25" t="s">
        <v>387</v>
      </c>
      <c r="D200" s="22" t="s">
        <v>34</v>
      </c>
      <c r="E200" s="23">
        <v>14131158.974076873</v>
      </c>
    </row>
    <row r="201" spans="1:5" x14ac:dyDescent="0.2">
      <c r="A201" s="1"/>
      <c r="B201" s="24" t="s">
        <v>388</v>
      </c>
      <c r="C201" s="25" t="s">
        <v>389</v>
      </c>
      <c r="D201" s="22" t="s">
        <v>381</v>
      </c>
      <c r="E201" s="23">
        <v>5462.3449236046363</v>
      </c>
    </row>
    <row r="202" spans="1:5" x14ac:dyDescent="0.2">
      <c r="A202" s="1"/>
      <c r="B202" s="24" t="s">
        <v>390</v>
      </c>
      <c r="C202" s="25" t="s">
        <v>391</v>
      </c>
      <c r="D202" s="22" t="s">
        <v>34</v>
      </c>
      <c r="E202" s="23">
        <v>19364071.985581245</v>
      </c>
    </row>
    <row r="203" spans="1:5" x14ac:dyDescent="0.2">
      <c r="A203" s="1"/>
      <c r="B203" s="24" t="s">
        <v>392</v>
      </c>
      <c r="C203" s="25" t="s">
        <v>393</v>
      </c>
      <c r="D203" s="22" t="s">
        <v>381</v>
      </c>
      <c r="E203" s="23">
        <v>5527.0149692460454</v>
      </c>
    </row>
    <row r="204" spans="1:5" x14ac:dyDescent="0.2">
      <c r="A204" s="1"/>
      <c r="B204" s="24" t="s">
        <v>394</v>
      </c>
      <c r="C204" s="25" t="s">
        <v>395</v>
      </c>
      <c r="D204" s="22" t="s">
        <v>34</v>
      </c>
      <c r="E204" s="23">
        <v>9767007.9024142697</v>
      </c>
    </row>
    <row r="205" spans="1:5" x14ac:dyDescent="0.2">
      <c r="A205" s="1"/>
      <c r="B205" s="24" t="s">
        <v>396</v>
      </c>
      <c r="C205" s="25" t="s">
        <v>397</v>
      </c>
      <c r="D205" s="22" t="s">
        <v>381</v>
      </c>
      <c r="E205" s="23">
        <v>3188.2325732851405</v>
      </c>
    </row>
    <row r="206" spans="1:5" x14ac:dyDescent="0.2">
      <c r="A206" s="1"/>
      <c r="B206" s="24" t="s">
        <v>398</v>
      </c>
      <c r="C206" s="25" t="s">
        <v>399</v>
      </c>
      <c r="D206" s="22" t="s">
        <v>34</v>
      </c>
      <c r="E206" s="23">
        <v>18572456.466146749</v>
      </c>
    </row>
    <row r="207" spans="1:5" x14ac:dyDescent="0.2">
      <c r="A207" s="1"/>
      <c r="B207" s="24" t="s">
        <v>400</v>
      </c>
      <c r="C207" s="25" t="s">
        <v>401</v>
      </c>
      <c r="D207" s="22" t="s">
        <v>381</v>
      </c>
      <c r="E207" s="23">
        <v>5105.7124228618013</v>
      </c>
    </row>
    <row r="208" spans="1:5" x14ac:dyDescent="0.2">
      <c r="A208" s="1"/>
      <c r="B208" s="24" t="s">
        <v>402</v>
      </c>
      <c r="C208" s="25" t="s">
        <v>403</v>
      </c>
      <c r="D208" s="22" t="s">
        <v>34</v>
      </c>
      <c r="E208" s="23">
        <v>21332667.445827942</v>
      </c>
    </row>
    <row r="209" spans="1:5" x14ac:dyDescent="0.2">
      <c r="A209" s="1"/>
      <c r="B209" s="24" t="s">
        <v>404</v>
      </c>
      <c r="C209" s="25" t="s">
        <v>405</v>
      </c>
      <c r="D209" s="22" t="s">
        <v>381</v>
      </c>
      <c r="E209" s="23">
        <v>7979.4760130017203</v>
      </c>
    </row>
    <row r="210" spans="1:5" x14ac:dyDescent="0.2">
      <c r="A210" s="1"/>
      <c r="B210" s="24" t="s">
        <v>406</v>
      </c>
      <c r="C210" s="25" t="s">
        <v>407</v>
      </c>
      <c r="D210" s="22" t="s">
        <v>34</v>
      </c>
      <c r="E210" s="23">
        <v>9028897.8102857824</v>
      </c>
    </row>
    <row r="211" spans="1:5" x14ac:dyDescent="0.2">
      <c r="A211" s="1"/>
      <c r="B211" s="24" t="s">
        <v>408</v>
      </c>
      <c r="C211" s="25" t="s">
        <v>409</v>
      </c>
      <c r="D211" s="22" t="s">
        <v>381</v>
      </c>
      <c r="E211" s="23">
        <v>2934.245818133867</v>
      </c>
    </row>
    <row r="212" spans="1:5" x14ac:dyDescent="0.2">
      <c r="A212" s="1"/>
      <c r="B212" s="24" t="s">
        <v>410</v>
      </c>
      <c r="C212" s="25" t="s">
        <v>411</v>
      </c>
      <c r="D212" s="22" t="s">
        <v>34</v>
      </c>
      <c r="E212" s="23">
        <v>25250923.924471952</v>
      </c>
    </row>
    <row r="213" spans="1:5" x14ac:dyDescent="0.2">
      <c r="A213" s="1"/>
      <c r="B213" s="33" t="s">
        <v>412</v>
      </c>
      <c r="C213" s="34" t="s">
        <v>413</v>
      </c>
      <c r="D213" s="22" t="s">
        <v>34</v>
      </c>
      <c r="E213" s="23">
        <v>52892320.000000022</v>
      </c>
    </row>
    <row r="214" spans="1:5" x14ac:dyDescent="0.2">
      <c r="A214" s="1"/>
      <c r="B214" s="24" t="s">
        <v>414</v>
      </c>
      <c r="C214" s="25" t="s">
        <v>415</v>
      </c>
      <c r="D214" s="22" t="s">
        <v>381</v>
      </c>
      <c r="E214" s="23">
        <v>7235.5424882752477</v>
      </c>
    </row>
    <row r="215" spans="1:5" x14ac:dyDescent="0.2">
      <c r="A215" s="1"/>
      <c r="B215" s="33" t="s">
        <v>416</v>
      </c>
      <c r="C215" s="34" t="s">
        <v>417</v>
      </c>
      <c r="D215" s="22" t="s">
        <v>34</v>
      </c>
      <c r="E215" s="23">
        <v>377819.3323861417</v>
      </c>
    </row>
    <row r="216" spans="1:5" x14ac:dyDescent="0.2">
      <c r="A216" s="1"/>
      <c r="B216" s="33" t="s">
        <v>418</v>
      </c>
      <c r="C216" s="34" t="s">
        <v>419</v>
      </c>
      <c r="D216" s="22" t="s">
        <v>34</v>
      </c>
      <c r="E216" s="23">
        <v>72911.894377344972</v>
      </c>
    </row>
    <row r="217" spans="1:5" x14ac:dyDescent="0.2">
      <c r="A217" s="1"/>
      <c r="B217" s="20" t="s">
        <v>420</v>
      </c>
      <c r="C217" s="21" t="s">
        <v>421</v>
      </c>
      <c r="D217" s="22" t="s">
        <v>34</v>
      </c>
      <c r="E217" s="23">
        <v>23682369.967844825</v>
      </c>
    </row>
    <row r="218" spans="1:5" x14ac:dyDescent="0.2">
      <c r="A218" s="1"/>
      <c r="B218" s="20" t="s">
        <v>422</v>
      </c>
      <c r="C218" s="21" t="s">
        <v>423</v>
      </c>
      <c r="D218" s="22" t="s">
        <v>34</v>
      </c>
      <c r="E218" s="23">
        <v>3226553.1573195425</v>
      </c>
    </row>
    <row r="219" spans="1:5" x14ac:dyDescent="0.2">
      <c r="A219" s="1"/>
      <c r="B219" s="33" t="s">
        <v>424</v>
      </c>
      <c r="C219" s="34" t="s">
        <v>425</v>
      </c>
      <c r="D219" s="22" t="s">
        <v>34</v>
      </c>
      <c r="E219" s="23">
        <v>230614.03332413826</v>
      </c>
    </row>
    <row r="220" spans="1:5" x14ac:dyDescent="0.2">
      <c r="A220" s="1"/>
      <c r="B220" s="33" t="s">
        <v>426</v>
      </c>
      <c r="C220" s="34" t="s">
        <v>427</v>
      </c>
      <c r="D220" s="22" t="s">
        <v>34</v>
      </c>
      <c r="E220" s="23">
        <v>1002747.2628181715</v>
      </c>
    </row>
    <row r="221" spans="1:5" x14ac:dyDescent="0.2">
      <c r="A221" s="1"/>
      <c r="B221" s="24" t="s">
        <v>428</v>
      </c>
      <c r="C221" s="25" t="s">
        <v>429</v>
      </c>
      <c r="D221" s="22" t="s">
        <v>34</v>
      </c>
      <c r="E221" s="23">
        <v>2540594.4284343198</v>
      </c>
    </row>
    <row r="222" spans="1:5" x14ac:dyDescent="0.2">
      <c r="A222" s="1"/>
      <c r="B222" s="24" t="s">
        <v>430</v>
      </c>
      <c r="C222" s="25" t="s">
        <v>431</v>
      </c>
      <c r="D222" s="22" t="s">
        <v>34</v>
      </c>
      <c r="E222" s="23">
        <v>1650381.1055571102</v>
      </c>
    </row>
    <row r="223" spans="1:5" x14ac:dyDescent="0.2">
      <c r="A223" s="1"/>
      <c r="B223" s="24" t="s">
        <v>432</v>
      </c>
      <c r="C223" s="25" t="s">
        <v>433</v>
      </c>
      <c r="D223" s="22" t="s">
        <v>34</v>
      </c>
      <c r="E223" s="23">
        <v>1870430.0954498709</v>
      </c>
    </row>
    <row r="224" spans="1:5" x14ac:dyDescent="0.2">
      <c r="A224" s="1"/>
      <c r="B224" s="20" t="s">
        <v>434</v>
      </c>
      <c r="C224" s="21" t="s">
        <v>435</v>
      </c>
      <c r="D224" s="22" t="s">
        <v>34</v>
      </c>
      <c r="E224" s="23">
        <v>1219313.1430332877</v>
      </c>
    </row>
    <row r="225" spans="1:5" x14ac:dyDescent="0.2">
      <c r="A225" s="1"/>
      <c r="B225" s="20" t="s">
        <v>436</v>
      </c>
      <c r="C225" s="35" t="s">
        <v>437</v>
      </c>
      <c r="D225" s="22" t="s">
        <v>34</v>
      </c>
      <c r="E225" s="23">
        <v>11761015.576641615</v>
      </c>
    </row>
    <row r="226" spans="1:5" x14ac:dyDescent="0.2">
      <c r="A226" s="1"/>
      <c r="B226" s="33" t="s">
        <v>438</v>
      </c>
      <c r="C226" s="34" t="s">
        <v>439</v>
      </c>
      <c r="D226" s="22" t="s">
        <v>34</v>
      </c>
      <c r="E226" s="23">
        <v>245460.02159969165</v>
      </c>
    </row>
    <row r="227" spans="1:5" x14ac:dyDescent="0.2">
      <c r="A227" s="1"/>
      <c r="B227" s="24" t="s">
        <v>440</v>
      </c>
      <c r="C227" s="25" t="s">
        <v>441</v>
      </c>
      <c r="D227" s="22" t="s">
        <v>34</v>
      </c>
      <c r="E227" s="23">
        <v>282721.33034206275</v>
      </c>
    </row>
    <row r="228" spans="1:5" x14ac:dyDescent="0.2">
      <c r="A228" s="1"/>
      <c r="B228" s="33" t="s">
        <v>442</v>
      </c>
      <c r="C228" s="34" t="s">
        <v>443</v>
      </c>
      <c r="D228" s="22" t="s">
        <v>34</v>
      </c>
      <c r="E228" s="23">
        <v>2365808.4194098404</v>
      </c>
    </row>
    <row r="229" spans="1:5" x14ac:dyDescent="0.2">
      <c r="A229" s="1"/>
      <c r="B229" s="33" t="s">
        <v>444</v>
      </c>
      <c r="C229" s="34" t="s">
        <v>445</v>
      </c>
      <c r="D229" s="22" t="s">
        <v>34</v>
      </c>
      <c r="E229" s="23">
        <v>1829237.836764775</v>
      </c>
    </row>
    <row r="230" spans="1:5" x14ac:dyDescent="0.2">
      <c r="A230" s="1"/>
      <c r="B230" s="33" t="s">
        <v>446</v>
      </c>
      <c r="C230" s="34" t="s">
        <v>447</v>
      </c>
      <c r="D230" s="22" t="s">
        <v>34</v>
      </c>
      <c r="E230" s="23">
        <v>4502969.1588064628</v>
      </c>
    </row>
    <row r="231" spans="1:5" x14ac:dyDescent="0.2">
      <c r="A231" s="1"/>
      <c r="B231" s="33" t="s">
        <v>448</v>
      </c>
      <c r="C231" s="34" t="s">
        <v>449</v>
      </c>
      <c r="D231" s="22" t="s">
        <v>34</v>
      </c>
      <c r="E231" s="23">
        <v>3270625.1326005151</v>
      </c>
    </row>
    <row r="232" spans="1:5" x14ac:dyDescent="0.2">
      <c r="A232" s="1"/>
      <c r="B232" s="24" t="s">
        <v>450</v>
      </c>
      <c r="C232" s="25" t="s">
        <v>451</v>
      </c>
      <c r="D232" s="22" t="s">
        <v>34</v>
      </c>
      <c r="E232" s="23">
        <v>14701836.842105269</v>
      </c>
    </row>
    <row r="233" spans="1:5" x14ac:dyDescent="0.2">
      <c r="A233" s="1"/>
      <c r="B233" s="24" t="s">
        <v>452</v>
      </c>
      <c r="C233" s="25" t="s">
        <v>453</v>
      </c>
      <c r="D233" s="22" t="s">
        <v>34</v>
      </c>
      <c r="E233" s="23">
        <v>2978528.6715806085</v>
      </c>
    </row>
    <row r="234" spans="1:5" x14ac:dyDescent="0.2">
      <c r="A234" s="1"/>
      <c r="B234" s="24" t="s">
        <v>454</v>
      </c>
      <c r="C234" s="25" t="s">
        <v>455</v>
      </c>
      <c r="D234" s="22" t="s">
        <v>114</v>
      </c>
      <c r="E234" s="23">
        <v>92.228059504132233</v>
      </c>
    </row>
    <row r="235" spans="1:5" x14ac:dyDescent="0.2">
      <c r="A235" s="1"/>
      <c r="B235" s="20" t="s">
        <v>456</v>
      </c>
      <c r="C235" s="21" t="s">
        <v>457</v>
      </c>
      <c r="D235" s="22" t="s">
        <v>34</v>
      </c>
      <c r="E235" s="23">
        <v>2560801.8822699059</v>
      </c>
    </row>
    <row r="236" spans="1:5" x14ac:dyDescent="0.2">
      <c r="A236" s="1"/>
      <c r="B236" s="24" t="s">
        <v>458</v>
      </c>
      <c r="C236" s="25" t="s">
        <v>459</v>
      </c>
      <c r="D236" s="22" t="s">
        <v>34</v>
      </c>
      <c r="E236" s="23">
        <v>500433.44437535509</v>
      </c>
    </row>
    <row r="237" spans="1:5" x14ac:dyDescent="0.2">
      <c r="A237" s="1"/>
      <c r="B237" s="20" t="s">
        <v>460</v>
      </c>
      <c r="C237" s="21" t="s">
        <v>461</v>
      </c>
      <c r="D237" s="22" t="s">
        <v>34</v>
      </c>
      <c r="E237" s="23">
        <v>91305324.477156758</v>
      </c>
    </row>
    <row r="238" spans="1:5" x14ac:dyDescent="0.2">
      <c r="A238" s="1"/>
      <c r="B238" s="20" t="s">
        <v>462</v>
      </c>
      <c r="C238" s="21" t="s">
        <v>463</v>
      </c>
      <c r="D238" s="22" t="s">
        <v>34</v>
      </c>
      <c r="E238" s="23">
        <v>3286885.9641382108</v>
      </c>
    </row>
    <row r="239" spans="1:5" x14ac:dyDescent="0.2">
      <c r="A239" s="1"/>
      <c r="B239" s="20" t="s">
        <v>464</v>
      </c>
      <c r="C239" s="21" t="s">
        <v>465</v>
      </c>
      <c r="D239" s="22" t="s">
        <v>381</v>
      </c>
      <c r="E239" s="23">
        <v>4454.8952996003327</v>
      </c>
    </row>
    <row r="240" spans="1:5" x14ac:dyDescent="0.2">
      <c r="A240" s="1"/>
      <c r="B240" s="20" t="s">
        <v>466</v>
      </c>
      <c r="C240" s="21" t="s">
        <v>467</v>
      </c>
      <c r="D240" s="22" t="s">
        <v>34</v>
      </c>
      <c r="E240" s="23">
        <v>41903863.462251477</v>
      </c>
    </row>
    <row r="241" spans="1:5" x14ac:dyDescent="0.2">
      <c r="A241" s="1"/>
      <c r="B241" s="24" t="s">
        <v>468</v>
      </c>
      <c r="C241" s="25" t="s">
        <v>469</v>
      </c>
      <c r="D241" s="22" t="s">
        <v>34</v>
      </c>
      <c r="E241" s="23">
        <v>19277905.2631579</v>
      </c>
    </row>
    <row r="242" spans="1:5" x14ac:dyDescent="0.2">
      <c r="A242" s="1"/>
      <c r="B242" s="24" t="s">
        <v>470</v>
      </c>
      <c r="C242" s="25" t="s">
        <v>471</v>
      </c>
      <c r="D242" s="22" t="s">
        <v>381</v>
      </c>
      <c r="E242" s="23">
        <v>5311.2129413660286</v>
      </c>
    </row>
    <row r="243" spans="1:5" x14ac:dyDescent="0.2">
      <c r="A243" s="1"/>
      <c r="B243" s="24" t="s">
        <v>472</v>
      </c>
      <c r="C243" s="25" t="s">
        <v>473</v>
      </c>
      <c r="D243" s="22" t="s">
        <v>34</v>
      </c>
      <c r="E243" s="23">
        <v>7807564.3238435471</v>
      </c>
    </row>
    <row r="244" spans="1:5" x14ac:dyDescent="0.2">
      <c r="A244" s="1"/>
      <c r="B244" s="24" t="s">
        <v>474</v>
      </c>
      <c r="C244" s="25" t="s">
        <v>475</v>
      </c>
      <c r="D244" s="22" t="s">
        <v>34</v>
      </c>
      <c r="E244" s="23">
        <v>8812338.1474354044</v>
      </c>
    </row>
    <row r="245" spans="1:5" x14ac:dyDescent="0.2">
      <c r="A245" s="1"/>
      <c r="B245" s="24" t="s">
        <v>476</v>
      </c>
      <c r="C245" s="25" t="s">
        <v>477</v>
      </c>
      <c r="D245" s="22" t="s">
        <v>34</v>
      </c>
      <c r="E245" s="23">
        <v>58977.615580744787</v>
      </c>
    </row>
    <row r="246" spans="1:5" x14ac:dyDescent="0.2">
      <c r="A246" s="1"/>
      <c r="B246" s="24" t="s">
        <v>478</v>
      </c>
      <c r="C246" s="25" t="s">
        <v>479</v>
      </c>
      <c r="D246" s="22" t="s">
        <v>34</v>
      </c>
      <c r="E246" s="23">
        <v>65593.952361098491</v>
      </c>
    </row>
    <row r="247" spans="1:5" x14ac:dyDescent="0.2">
      <c r="A247" s="1"/>
      <c r="B247" s="24" t="s">
        <v>480</v>
      </c>
      <c r="C247" s="25" t="s">
        <v>481</v>
      </c>
      <c r="D247" s="22" t="s">
        <v>34</v>
      </c>
      <c r="E247" s="23">
        <v>70611.348415895569</v>
      </c>
    </row>
    <row r="248" spans="1:5" x14ac:dyDescent="0.2">
      <c r="A248" s="1"/>
      <c r="B248" s="24" t="s">
        <v>482</v>
      </c>
      <c r="C248" s="25" t="s">
        <v>483</v>
      </c>
      <c r="D248" s="22" t="s">
        <v>34</v>
      </c>
      <c r="E248" s="23">
        <v>1226284.292900888</v>
      </c>
    </row>
    <row r="249" spans="1:5" x14ac:dyDescent="0.2">
      <c r="A249" s="1"/>
      <c r="B249" s="24" t="s">
        <v>484</v>
      </c>
      <c r="C249" s="25" t="s">
        <v>485</v>
      </c>
      <c r="D249" s="22" t="s">
        <v>34</v>
      </c>
      <c r="E249" s="23">
        <v>1226284.292900888</v>
      </c>
    </row>
    <row r="250" spans="1:5" x14ac:dyDescent="0.2">
      <c r="A250" s="1"/>
      <c r="B250" s="20" t="s">
        <v>486</v>
      </c>
      <c r="C250" s="21" t="s">
        <v>487</v>
      </c>
      <c r="D250" s="22" t="s">
        <v>34</v>
      </c>
      <c r="E250" s="23">
        <v>22685615.78947369</v>
      </c>
    </row>
    <row r="251" spans="1:5" x14ac:dyDescent="0.2">
      <c r="A251" s="1"/>
      <c r="B251" s="20" t="s">
        <v>488</v>
      </c>
      <c r="C251" s="21" t="s">
        <v>489</v>
      </c>
      <c r="D251" s="22" t="s">
        <v>34</v>
      </c>
      <c r="E251" s="23">
        <v>20687.17136321856</v>
      </c>
    </row>
    <row r="252" spans="1:5" x14ac:dyDescent="0.2">
      <c r="A252" s="1"/>
      <c r="B252" s="20" t="s">
        <v>490</v>
      </c>
      <c r="C252" s="21" t="s">
        <v>491</v>
      </c>
      <c r="D252" s="22" t="s">
        <v>34</v>
      </c>
      <c r="E252" s="23">
        <v>7841.5780410813286</v>
      </c>
    </row>
    <row r="253" spans="1:5" x14ac:dyDescent="0.2">
      <c r="A253" s="1"/>
      <c r="B253" s="20" t="s">
        <v>492</v>
      </c>
      <c r="C253" s="21" t="s">
        <v>493</v>
      </c>
      <c r="D253" s="22" t="s">
        <v>34</v>
      </c>
      <c r="E253" s="23">
        <v>233494.40259129537</v>
      </c>
    </row>
    <row r="254" spans="1:5" x14ac:dyDescent="0.2">
      <c r="A254" s="1"/>
      <c r="B254" s="33" t="s">
        <v>494</v>
      </c>
      <c r="C254" s="36" t="s">
        <v>495</v>
      </c>
      <c r="D254" s="22" t="s">
        <v>34</v>
      </c>
      <c r="E254" s="23">
        <v>5151369.6304217083</v>
      </c>
    </row>
    <row r="255" spans="1:5" x14ac:dyDescent="0.2">
      <c r="A255" s="1"/>
      <c r="B255" s="33" t="s">
        <v>496</v>
      </c>
      <c r="C255" s="36" t="s">
        <v>497</v>
      </c>
      <c r="D255" s="22" t="s">
        <v>34</v>
      </c>
      <c r="E255" s="23">
        <v>7448537.6786093395</v>
      </c>
    </row>
    <row r="256" spans="1:5" x14ac:dyDescent="0.2">
      <c r="A256" s="1"/>
      <c r="B256" s="33" t="s">
        <v>498</v>
      </c>
      <c r="C256" s="36" t="s">
        <v>499</v>
      </c>
      <c r="D256" s="22" t="s">
        <v>34</v>
      </c>
      <c r="E256" s="23">
        <v>5396672.9461560771</v>
      </c>
    </row>
    <row r="257" spans="1:5" x14ac:dyDescent="0.2">
      <c r="A257" s="1"/>
      <c r="B257" s="24" t="s">
        <v>500</v>
      </c>
      <c r="C257" s="25" t="s">
        <v>501</v>
      </c>
      <c r="D257" s="22" t="s">
        <v>34</v>
      </c>
      <c r="E257" s="23">
        <v>14735.212758691345</v>
      </c>
    </row>
    <row r="258" spans="1:5" x14ac:dyDescent="0.2">
      <c r="A258" s="1"/>
      <c r="B258" s="20" t="s">
        <v>502</v>
      </c>
      <c r="C258" s="21" t="s">
        <v>503</v>
      </c>
      <c r="D258" s="22" t="s">
        <v>114</v>
      </c>
      <c r="E258" s="23">
        <v>123.58913832061073</v>
      </c>
    </row>
    <row r="259" spans="1:5" x14ac:dyDescent="0.2">
      <c r="A259" s="1"/>
      <c r="B259" s="20" t="s">
        <v>504</v>
      </c>
      <c r="C259" s="21" t="s">
        <v>505</v>
      </c>
      <c r="D259" s="22" t="s">
        <v>12</v>
      </c>
      <c r="E259" s="23">
        <v>47.067520661157033</v>
      </c>
    </row>
    <row r="260" spans="1:5" x14ac:dyDescent="0.2">
      <c r="A260" s="1"/>
      <c r="B260" s="20" t="s">
        <v>506</v>
      </c>
      <c r="C260" s="21" t="s">
        <v>507</v>
      </c>
      <c r="D260" s="22" t="s">
        <v>34</v>
      </c>
      <c r="E260" s="23">
        <v>16746463.15789474</v>
      </c>
    </row>
    <row r="261" spans="1:5" x14ac:dyDescent="0.2">
      <c r="A261" s="1"/>
      <c r="B261" s="20" t="s">
        <v>508</v>
      </c>
      <c r="C261" s="21" t="s">
        <v>509</v>
      </c>
      <c r="D261" s="22" t="s">
        <v>34</v>
      </c>
      <c r="E261" s="23">
        <v>37679542.105263174</v>
      </c>
    </row>
    <row r="262" spans="1:5" x14ac:dyDescent="0.2">
      <c r="A262" s="1"/>
      <c r="B262" s="20" t="s">
        <v>510</v>
      </c>
      <c r="C262" s="21" t="s">
        <v>511</v>
      </c>
      <c r="D262" s="22" t="s">
        <v>34</v>
      </c>
      <c r="E262" s="23">
        <v>15091289.473684216</v>
      </c>
    </row>
    <row r="263" spans="1:5" x14ac:dyDescent="0.2">
      <c r="A263" s="1"/>
      <c r="B263" s="24" t="s">
        <v>512</v>
      </c>
      <c r="C263" s="25" t="s">
        <v>513</v>
      </c>
      <c r="D263" s="22" t="s">
        <v>514</v>
      </c>
      <c r="E263" s="23">
        <v>151.96740740740739</v>
      </c>
    </row>
    <row r="264" spans="1:5" x14ac:dyDescent="0.2">
      <c r="A264" s="1"/>
      <c r="B264" s="24" t="s">
        <v>515</v>
      </c>
      <c r="C264" s="25" t="s">
        <v>516</v>
      </c>
      <c r="D264" s="22" t="s">
        <v>517</v>
      </c>
      <c r="E264" s="23">
        <v>94.838095238095235</v>
      </c>
    </row>
    <row r="265" spans="1:5" x14ac:dyDescent="0.2">
      <c r="A265" s="1"/>
      <c r="B265" s="24" t="s">
        <v>518</v>
      </c>
      <c r="C265" s="25" t="s">
        <v>519</v>
      </c>
      <c r="D265" s="22" t="s">
        <v>514</v>
      </c>
      <c r="E265" s="23">
        <v>97.713459999999998</v>
      </c>
    </row>
    <row r="266" spans="1:5" x14ac:dyDescent="0.2">
      <c r="A266" s="1"/>
      <c r="B266" s="24" t="s">
        <v>520</v>
      </c>
      <c r="C266" s="25" t="s">
        <v>521</v>
      </c>
      <c r="D266" s="22" t="s">
        <v>34</v>
      </c>
      <c r="E266" s="23">
        <v>1394.25</v>
      </c>
    </row>
    <row r="267" spans="1:5" x14ac:dyDescent="0.2">
      <c r="A267" s="1"/>
      <c r="B267" s="24" t="s">
        <v>522</v>
      </c>
      <c r="C267" s="25" t="s">
        <v>523</v>
      </c>
      <c r="D267" s="22" t="s">
        <v>111</v>
      </c>
      <c r="E267" s="23">
        <v>437.74011737165455</v>
      </c>
    </row>
    <row r="268" spans="1:5" x14ac:dyDescent="0.2">
      <c r="A268" s="1"/>
      <c r="B268" s="24" t="s">
        <v>524</v>
      </c>
      <c r="C268" s="25" t="s">
        <v>525</v>
      </c>
      <c r="D268" s="22" t="s">
        <v>34</v>
      </c>
      <c r="E268" s="23">
        <v>126221.6736641543</v>
      </c>
    </row>
    <row r="269" spans="1:5" x14ac:dyDescent="0.2">
      <c r="A269" s="1"/>
      <c r="B269" s="24" t="s">
        <v>526</v>
      </c>
      <c r="C269" s="25" t="s">
        <v>527</v>
      </c>
      <c r="D269" s="22" t="s">
        <v>34</v>
      </c>
      <c r="E269" s="23">
        <v>142217.33738940003</v>
      </c>
    </row>
    <row r="270" spans="1:5" x14ac:dyDescent="0.2">
      <c r="A270" s="1"/>
      <c r="B270" s="24" t="s">
        <v>528</v>
      </c>
      <c r="C270" s="25" t="s">
        <v>529</v>
      </c>
      <c r="D270" s="22" t="s">
        <v>34</v>
      </c>
      <c r="E270" s="23">
        <v>1060.8690207863763</v>
      </c>
    </row>
    <row r="271" spans="1:5" x14ac:dyDescent="0.2">
      <c r="A271" s="1"/>
      <c r="B271" s="24" t="s">
        <v>530</v>
      </c>
      <c r="C271" s="25" t="s">
        <v>531</v>
      </c>
      <c r="D271" s="22" t="s">
        <v>532</v>
      </c>
      <c r="E271" s="23">
        <v>232.05</v>
      </c>
    </row>
    <row r="272" spans="1:5" x14ac:dyDescent="0.2">
      <c r="A272" s="1"/>
      <c r="B272" s="20" t="s">
        <v>533</v>
      </c>
      <c r="C272" s="21" t="s">
        <v>534</v>
      </c>
      <c r="D272" s="22" t="s">
        <v>12</v>
      </c>
      <c r="E272" s="23">
        <v>650</v>
      </c>
    </row>
    <row r="273" spans="1:5" x14ac:dyDescent="0.2">
      <c r="A273" s="1"/>
      <c r="B273" s="20" t="s">
        <v>535</v>
      </c>
      <c r="C273" s="21" t="s">
        <v>536</v>
      </c>
      <c r="D273" s="22" t="s">
        <v>34</v>
      </c>
      <c r="E273" s="23">
        <v>1820.0446089364934</v>
      </c>
    </row>
    <row r="274" spans="1:5" x14ac:dyDescent="0.2">
      <c r="A274" s="1"/>
      <c r="B274" s="20" t="s">
        <v>537</v>
      </c>
      <c r="C274" s="21" t="s">
        <v>538</v>
      </c>
      <c r="D274" s="22" t="s">
        <v>34</v>
      </c>
      <c r="E274" s="23">
        <v>1885</v>
      </c>
    </row>
    <row r="275" spans="1:5" x14ac:dyDescent="0.2">
      <c r="A275" s="1"/>
      <c r="B275" s="24" t="s">
        <v>539</v>
      </c>
      <c r="C275" s="29" t="s">
        <v>540</v>
      </c>
      <c r="D275" s="22" t="s">
        <v>114</v>
      </c>
      <c r="E275" s="23">
        <v>3131.0661157024792</v>
      </c>
    </row>
    <row r="276" spans="1:5" x14ac:dyDescent="0.2">
      <c r="A276" s="1"/>
      <c r="B276" s="20" t="s">
        <v>541</v>
      </c>
      <c r="C276" s="21" t="s">
        <v>542</v>
      </c>
      <c r="D276" s="22" t="s">
        <v>47</v>
      </c>
      <c r="E276" s="23">
        <v>116.0440622330546</v>
      </c>
    </row>
    <row r="277" spans="1:5" x14ac:dyDescent="0.2">
      <c r="A277" s="1"/>
      <c r="B277" s="24" t="s">
        <v>543</v>
      </c>
      <c r="C277" s="29" t="s">
        <v>544</v>
      </c>
      <c r="D277" s="22" t="s">
        <v>34</v>
      </c>
      <c r="E277" s="23">
        <v>966.84317555722544</v>
      </c>
    </row>
    <row r="278" spans="1:5" x14ac:dyDescent="0.2">
      <c r="A278" s="1"/>
      <c r="B278" s="20" t="s">
        <v>545</v>
      </c>
      <c r="C278" s="21" t="s">
        <v>546</v>
      </c>
      <c r="D278" s="22" t="s">
        <v>34</v>
      </c>
      <c r="E278" s="23">
        <v>260.49753703687117</v>
      </c>
    </row>
    <row r="279" spans="1:5" x14ac:dyDescent="0.2">
      <c r="A279" s="1"/>
      <c r="B279" s="24" t="s">
        <v>547</v>
      </c>
      <c r="C279" s="25" t="s">
        <v>548</v>
      </c>
      <c r="D279" s="22" t="s">
        <v>47</v>
      </c>
      <c r="E279" s="23">
        <v>483.2000628291006</v>
      </c>
    </row>
    <row r="280" spans="1:5" x14ac:dyDescent="0.2">
      <c r="A280" s="1"/>
      <c r="B280" s="24" t="s">
        <v>549</v>
      </c>
      <c r="C280" s="25" t="s">
        <v>550</v>
      </c>
      <c r="D280" s="22" t="s">
        <v>34</v>
      </c>
      <c r="E280" s="23">
        <v>768.75251789073934</v>
      </c>
    </row>
    <row r="281" spans="1:5" x14ac:dyDescent="0.2">
      <c r="A281" s="1"/>
      <c r="B281" s="20" t="s">
        <v>551</v>
      </c>
      <c r="C281" s="21" t="s">
        <v>552</v>
      </c>
      <c r="D281" s="22" t="s">
        <v>47</v>
      </c>
      <c r="E281" s="23">
        <v>1241.0554512449489</v>
      </c>
    </row>
    <row r="282" spans="1:5" x14ac:dyDescent="0.2">
      <c r="A282" s="1"/>
      <c r="B282" s="24" t="s">
        <v>553</v>
      </c>
      <c r="C282" s="25" t="s">
        <v>554</v>
      </c>
      <c r="D282" s="22" t="s">
        <v>34</v>
      </c>
      <c r="E282" s="23">
        <v>4072.2967786881013</v>
      </c>
    </row>
    <row r="283" spans="1:5" x14ac:dyDescent="0.2">
      <c r="A283" s="1"/>
      <c r="B283" s="24" t="s">
        <v>555</v>
      </c>
      <c r="C283" s="25" t="s">
        <v>556</v>
      </c>
      <c r="D283" s="22" t="s">
        <v>34</v>
      </c>
      <c r="E283" s="23">
        <v>17677.428625991921</v>
      </c>
    </row>
    <row r="284" spans="1:5" x14ac:dyDescent="0.2">
      <c r="A284" s="1"/>
      <c r="B284" s="24" t="s">
        <v>557</v>
      </c>
      <c r="C284" s="25" t="s">
        <v>558</v>
      </c>
      <c r="D284" s="22" t="s">
        <v>34</v>
      </c>
      <c r="E284" s="23">
        <v>25460.081255987516</v>
      </c>
    </row>
    <row r="285" spans="1:5" x14ac:dyDescent="0.2">
      <c r="A285" s="1"/>
      <c r="B285" s="24" t="s">
        <v>559</v>
      </c>
      <c r="C285" s="25" t="s">
        <v>560</v>
      </c>
      <c r="D285" s="22" t="s">
        <v>34</v>
      </c>
      <c r="E285" s="23">
        <v>27491.384335733757</v>
      </c>
    </row>
    <row r="286" spans="1:5" x14ac:dyDescent="0.2">
      <c r="A286" s="1"/>
      <c r="B286" s="24" t="s">
        <v>561</v>
      </c>
      <c r="C286" s="25" t="s">
        <v>562</v>
      </c>
      <c r="D286" s="22" t="s">
        <v>34</v>
      </c>
      <c r="E286" s="23">
        <v>2937.8610798343107</v>
      </c>
    </row>
    <row r="287" spans="1:5" x14ac:dyDescent="0.2">
      <c r="A287" s="1"/>
      <c r="B287" s="24" t="s">
        <v>563</v>
      </c>
      <c r="C287" s="25" t="s">
        <v>564</v>
      </c>
      <c r="D287" s="22" t="s">
        <v>34</v>
      </c>
      <c r="E287" s="23">
        <v>1445.6510124381705</v>
      </c>
    </row>
    <row r="288" spans="1:5" x14ac:dyDescent="0.2">
      <c r="A288" s="1"/>
      <c r="B288" s="24" t="s">
        <v>565</v>
      </c>
      <c r="C288" s="25" t="s">
        <v>566</v>
      </c>
      <c r="D288" s="22" t="s">
        <v>34</v>
      </c>
      <c r="E288" s="23">
        <v>1834.1954905739894</v>
      </c>
    </row>
    <row r="289" spans="1:5" x14ac:dyDescent="0.2">
      <c r="A289" s="1"/>
      <c r="B289" s="24" t="s">
        <v>567</v>
      </c>
      <c r="C289" s="25" t="s">
        <v>568</v>
      </c>
      <c r="D289" s="22" t="s">
        <v>47</v>
      </c>
      <c r="E289" s="23">
        <v>476.14304055034842</v>
      </c>
    </row>
    <row r="290" spans="1:5" x14ac:dyDescent="0.2">
      <c r="A290" s="1"/>
      <c r="B290" s="20" t="s">
        <v>569</v>
      </c>
      <c r="C290" s="21" t="s">
        <v>570</v>
      </c>
      <c r="D290" s="22" t="s">
        <v>47</v>
      </c>
      <c r="E290" s="23">
        <v>678.58979099316298</v>
      </c>
    </row>
    <row r="291" spans="1:5" x14ac:dyDescent="0.2">
      <c r="A291" s="1"/>
      <c r="B291" s="24" t="s">
        <v>571</v>
      </c>
      <c r="C291" s="29" t="s">
        <v>572</v>
      </c>
      <c r="D291" s="22" t="s">
        <v>47</v>
      </c>
      <c r="E291" s="23">
        <v>408.52372499670406</v>
      </c>
    </row>
    <row r="292" spans="1:5" x14ac:dyDescent="0.2">
      <c r="A292" s="1"/>
      <c r="B292" s="24" t="s">
        <v>573</v>
      </c>
      <c r="C292" s="25" t="s">
        <v>574</v>
      </c>
      <c r="D292" s="22" t="s">
        <v>47</v>
      </c>
      <c r="E292" s="23">
        <v>464.07724237914607</v>
      </c>
    </row>
    <row r="293" spans="1:5" x14ac:dyDescent="0.2">
      <c r="A293" s="1"/>
      <c r="B293" s="24" t="s">
        <v>575</v>
      </c>
      <c r="C293" s="25" t="s">
        <v>576</v>
      </c>
      <c r="D293" s="22" t="s">
        <v>47</v>
      </c>
      <c r="E293" s="23">
        <v>656.05272146403775</v>
      </c>
    </row>
    <row r="294" spans="1:5" x14ac:dyDescent="0.2">
      <c r="A294" s="1"/>
      <c r="B294" s="24" t="s">
        <v>577</v>
      </c>
      <c r="C294" s="25" t="s">
        <v>578</v>
      </c>
      <c r="D294" s="22" t="s">
        <v>34</v>
      </c>
      <c r="E294" s="23">
        <v>104.73996734620856</v>
      </c>
    </row>
    <row r="295" spans="1:5" x14ac:dyDescent="0.2">
      <c r="A295" s="1"/>
      <c r="B295" s="24" t="s">
        <v>579</v>
      </c>
      <c r="C295" s="25" t="s">
        <v>580</v>
      </c>
      <c r="D295" s="22" t="s">
        <v>34</v>
      </c>
      <c r="E295" s="23">
        <v>128.56255203385473</v>
      </c>
    </row>
    <row r="296" spans="1:5" x14ac:dyDescent="0.2">
      <c r="A296" s="1"/>
      <c r="B296" s="20" t="s">
        <v>581</v>
      </c>
      <c r="C296" s="21" t="s">
        <v>582</v>
      </c>
      <c r="D296" s="22" t="s">
        <v>34</v>
      </c>
      <c r="E296" s="23">
        <v>272.49217327518261</v>
      </c>
    </row>
    <row r="297" spans="1:5" x14ac:dyDescent="0.2">
      <c r="A297" s="1"/>
      <c r="B297" s="24" t="s">
        <v>583</v>
      </c>
      <c r="C297" s="29" t="s">
        <v>584</v>
      </c>
      <c r="D297" s="22" t="s">
        <v>34</v>
      </c>
      <c r="E297" s="23">
        <v>1764.0836410000004</v>
      </c>
    </row>
    <row r="298" spans="1:5" x14ac:dyDescent="0.2">
      <c r="A298" s="1"/>
      <c r="B298" s="24" t="s">
        <v>585</v>
      </c>
      <c r="C298" s="29" t="s">
        <v>586</v>
      </c>
      <c r="D298" s="22" t="s">
        <v>34</v>
      </c>
      <c r="E298" s="23">
        <v>62.114854126742479</v>
      </c>
    </row>
    <row r="299" spans="1:5" x14ac:dyDescent="0.2">
      <c r="A299" s="1"/>
      <c r="B299" s="24" t="s">
        <v>587</v>
      </c>
      <c r="C299" s="29" t="s">
        <v>588</v>
      </c>
      <c r="D299" s="22" t="s">
        <v>34</v>
      </c>
      <c r="E299" s="23">
        <v>197.7768907716781</v>
      </c>
    </row>
    <row r="300" spans="1:5" x14ac:dyDescent="0.2">
      <c r="A300" s="1"/>
      <c r="B300" s="20" t="s">
        <v>589</v>
      </c>
      <c r="C300" s="21" t="s">
        <v>590</v>
      </c>
      <c r="D300" s="22" t="s">
        <v>34</v>
      </c>
      <c r="E300" s="23">
        <v>147.19742477628162</v>
      </c>
    </row>
    <row r="301" spans="1:5" x14ac:dyDescent="0.2">
      <c r="A301" s="1"/>
      <c r="B301" s="20" t="s">
        <v>591</v>
      </c>
      <c r="C301" s="21" t="s">
        <v>592</v>
      </c>
      <c r="D301" s="22" t="s">
        <v>34</v>
      </c>
      <c r="E301" s="23">
        <v>234.00719914821698</v>
      </c>
    </row>
    <row r="302" spans="1:5" x14ac:dyDescent="0.2">
      <c r="A302" s="1"/>
      <c r="B302" s="20" t="s">
        <v>593</v>
      </c>
      <c r="C302" s="21" t="s">
        <v>594</v>
      </c>
      <c r="D302" s="22" t="s">
        <v>34</v>
      </c>
      <c r="E302" s="23">
        <v>317.35310897401439</v>
      </c>
    </row>
    <row r="303" spans="1:5" x14ac:dyDescent="0.2">
      <c r="A303" s="1"/>
      <c r="B303" s="24" t="s">
        <v>595</v>
      </c>
      <c r="C303" s="29" t="s">
        <v>596</v>
      </c>
      <c r="D303" s="22" t="s">
        <v>34</v>
      </c>
      <c r="E303" s="23">
        <v>695.53409640490702</v>
      </c>
    </row>
    <row r="304" spans="1:5" x14ac:dyDescent="0.2">
      <c r="A304" s="1"/>
      <c r="B304" s="24" t="s">
        <v>597</v>
      </c>
      <c r="C304" s="29" t="s">
        <v>598</v>
      </c>
      <c r="D304" s="22" t="s">
        <v>34</v>
      </c>
      <c r="E304" s="23">
        <v>84.707276632277782</v>
      </c>
    </row>
    <row r="305" spans="1:5" x14ac:dyDescent="0.2">
      <c r="A305" s="1"/>
      <c r="B305" s="20" t="s">
        <v>599</v>
      </c>
      <c r="C305" s="21" t="s">
        <v>600</v>
      </c>
      <c r="D305" s="22" t="s">
        <v>34</v>
      </c>
      <c r="E305" s="23">
        <v>434.50263817546266</v>
      </c>
    </row>
    <row r="306" spans="1:5" x14ac:dyDescent="0.2">
      <c r="A306" s="1"/>
      <c r="B306" s="20" t="s">
        <v>601</v>
      </c>
      <c r="C306" s="21" t="s">
        <v>602</v>
      </c>
      <c r="D306" s="22" t="s">
        <v>34</v>
      </c>
      <c r="E306" s="23">
        <v>367.47798166013274</v>
      </c>
    </row>
    <row r="307" spans="1:5" x14ac:dyDescent="0.2">
      <c r="A307" s="1"/>
      <c r="B307" s="20" t="s">
        <v>603</v>
      </c>
      <c r="C307" s="21" t="s">
        <v>604</v>
      </c>
      <c r="D307" s="22" t="s">
        <v>34</v>
      </c>
      <c r="E307" s="23">
        <v>75.120021992963842</v>
      </c>
    </row>
    <row r="308" spans="1:5" x14ac:dyDescent="0.2">
      <c r="A308" s="1"/>
      <c r="B308" s="24" t="s">
        <v>605</v>
      </c>
      <c r="C308" s="29" t="s">
        <v>606</v>
      </c>
      <c r="D308" s="22" t="s">
        <v>34</v>
      </c>
      <c r="E308" s="23">
        <v>105.8112599750238</v>
      </c>
    </row>
    <row r="309" spans="1:5" x14ac:dyDescent="0.2">
      <c r="A309" s="1"/>
      <c r="B309" s="24" t="s">
        <v>607</v>
      </c>
      <c r="C309" s="29" t="s">
        <v>608</v>
      </c>
      <c r="D309" s="22" t="s">
        <v>34</v>
      </c>
      <c r="E309" s="23">
        <v>65.12353791696971</v>
      </c>
    </row>
    <row r="310" spans="1:5" x14ac:dyDescent="0.2">
      <c r="A310" s="1"/>
      <c r="B310" s="20" t="s">
        <v>609</v>
      </c>
      <c r="C310" s="21" t="s">
        <v>610</v>
      </c>
      <c r="D310" s="22" t="s">
        <v>34</v>
      </c>
      <c r="E310" s="23">
        <v>26.501337574197436</v>
      </c>
    </row>
    <row r="311" spans="1:5" x14ac:dyDescent="0.2">
      <c r="A311" s="1"/>
      <c r="B311" s="20" t="s">
        <v>611</v>
      </c>
      <c r="C311" s="21" t="s">
        <v>612</v>
      </c>
      <c r="D311" s="22" t="s">
        <v>34</v>
      </c>
      <c r="E311" s="23">
        <v>50.26225858150319</v>
      </c>
    </row>
    <row r="312" spans="1:5" x14ac:dyDescent="0.2">
      <c r="A312" s="1"/>
      <c r="B312" s="20" t="s">
        <v>613</v>
      </c>
      <c r="C312" s="21" t="s">
        <v>614</v>
      </c>
      <c r="D312" s="22" t="s">
        <v>34</v>
      </c>
      <c r="E312" s="23">
        <v>507.83716271341672</v>
      </c>
    </row>
    <row r="313" spans="1:5" x14ac:dyDescent="0.2">
      <c r="A313" s="1"/>
      <c r="B313" s="20" t="s">
        <v>615</v>
      </c>
      <c r="C313" s="21" t="s">
        <v>616</v>
      </c>
      <c r="D313" s="22" t="s">
        <v>34</v>
      </c>
      <c r="E313" s="23">
        <v>2115.9823228515297</v>
      </c>
    </row>
    <row r="314" spans="1:5" x14ac:dyDescent="0.2">
      <c r="A314" s="1"/>
      <c r="B314" s="20" t="s">
        <v>617</v>
      </c>
      <c r="C314" s="21" t="s">
        <v>618</v>
      </c>
      <c r="D314" s="22" t="s">
        <v>34</v>
      </c>
      <c r="E314" s="23">
        <v>2177.8661298400243</v>
      </c>
    </row>
    <row r="315" spans="1:5" x14ac:dyDescent="0.2">
      <c r="A315" s="1"/>
      <c r="B315" s="20" t="s">
        <v>619</v>
      </c>
      <c r="C315" s="21" t="s">
        <v>620</v>
      </c>
      <c r="D315" s="22" t="s">
        <v>34</v>
      </c>
      <c r="E315" s="23">
        <v>4578.9794810941949</v>
      </c>
    </row>
    <row r="316" spans="1:5" x14ac:dyDescent="0.2">
      <c r="A316" s="1"/>
      <c r="B316" s="20" t="s">
        <v>621</v>
      </c>
      <c r="C316" s="21" t="s">
        <v>622</v>
      </c>
      <c r="D316" s="22" t="s">
        <v>34</v>
      </c>
      <c r="E316" s="23">
        <v>144.23799842293533</v>
      </c>
    </row>
    <row r="317" spans="1:5" x14ac:dyDescent="0.2">
      <c r="A317" s="1"/>
      <c r="B317" s="20" t="s">
        <v>623</v>
      </c>
      <c r="C317" s="21" t="s">
        <v>624</v>
      </c>
      <c r="D317" s="22" t="s">
        <v>34</v>
      </c>
      <c r="E317" s="23">
        <v>84.634326161166129</v>
      </c>
    </row>
    <row r="318" spans="1:5" x14ac:dyDescent="0.2">
      <c r="A318" s="1"/>
      <c r="B318" s="20" t="s">
        <v>625</v>
      </c>
      <c r="C318" s="21" t="s">
        <v>626</v>
      </c>
      <c r="D318" s="22" t="s">
        <v>34</v>
      </c>
      <c r="E318" s="23">
        <v>323.58668554061205</v>
      </c>
    </row>
    <row r="319" spans="1:5" x14ac:dyDescent="0.2">
      <c r="A319" s="1"/>
      <c r="B319" s="20" t="s">
        <v>627</v>
      </c>
      <c r="C319" s="21" t="s">
        <v>628</v>
      </c>
      <c r="D319" s="22" t="s">
        <v>34</v>
      </c>
      <c r="E319" s="23">
        <v>1599.262284165043</v>
      </c>
    </row>
    <row r="320" spans="1:5" x14ac:dyDescent="0.2">
      <c r="A320" s="1"/>
      <c r="B320" s="33" t="s">
        <v>629</v>
      </c>
      <c r="C320" s="34" t="s">
        <v>630</v>
      </c>
      <c r="D320" s="22" t="s">
        <v>34</v>
      </c>
      <c r="E320" s="23">
        <v>50401.631964300657</v>
      </c>
    </row>
    <row r="321" spans="1:5" x14ac:dyDescent="0.2">
      <c r="A321" s="1"/>
      <c r="B321" s="33" t="s">
        <v>631</v>
      </c>
      <c r="C321" s="34" t="s">
        <v>632</v>
      </c>
      <c r="D321" s="22" t="s">
        <v>34</v>
      </c>
      <c r="E321" s="23">
        <v>4690.0069825307892</v>
      </c>
    </row>
    <row r="322" spans="1:5" x14ac:dyDescent="0.2">
      <c r="A322" s="1"/>
      <c r="B322" s="33" t="s">
        <v>633</v>
      </c>
      <c r="C322" s="34" t="s">
        <v>634</v>
      </c>
      <c r="D322" s="22" t="s">
        <v>34</v>
      </c>
      <c r="E322" s="23">
        <v>5601.9851697559106</v>
      </c>
    </row>
    <row r="323" spans="1:5" x14ac:dyDescent="0.2">
      <c r="A323" s="1"/>
      <c r="B323" s="33" t="s">
        <v>635</v>
      </c>
      <c r="C323" s="34" t="s">
        <v>636</v>
      </c>
      <c r="D323" s="22" t="s">
        <v>34</v>
      </c>
      <c r="E323" s="23">
        <v>595.13906396467803</v>
      </c>
    </row>
    <row r="324" spans="1:5" x14ac:dyDescent="0.2">
      <c r="A324" s="1"/>
      <c r="B324" s="33" t="s">
        <v>637</v>
      </c>
      <c r="C324" s="34" t="s">
        <v>638</v>
      </c>
      <c r="D324" s="22" t="s">
        <v>34</v>
      </c>
      <c r="E324" s="23">
        <v>1822.39024260921</v>
      </c>
    </row>
    <row r="325" spans="1:5" x14ac:dyDescent="0.2">
      <c r="A325" s="1"/>
      <c r="B325" s="33" t="s">
        <v>639</v>
      </c>
      <c r="C325" s="34" t="s">
        <v>640</v>
      </c>
      <c r="D325" s="22" t="s">
        <v>34</v>
      </c>
      <c r="E325" s="23">
        <v>214.72098782173435</v>
      </c>
    </row>
    <row r="326" spans="1:5" x14ac:dyDescent="0.2">
      <c r="A326" s="1"/>
      <c r="B326" s="33" t="s">
        <v>641</v>
      </c>
      <c r="C326" s="34" t="s">
        <v>642</v>
      </c>
      <c r="D326" s="22" t="s">
        <v>34</v>
      </c>
      <c r="E326" s="23">
        <v>817.6243795620436</v>
      </c>
    </row>
    <row r="327" spans="1:5" x14ac:dyDescent="0.2">
      <c r="A327" s="1"/>
      <c r="B327" s="33" t="s">
        <v>643</v>
      </c>
      <c r="C327" s="34" t="s">
        <v>644</v>
      </c>
      <c r="D327" s="22" t="s">
        <v>34</v>
      </c>
      <c r="E327" s="23">
        <v>291.82352661749059</v>
      </c>
    </row>
    <row r="328" spans="1:5" x14ac:dyDescent="0.2">
      <c r="A328" s="1"/>
      <c r="B328" s="33" t="s">
        <v>645</v>
      </c>
      <c r="C328" s="34" t="s">
        <v>646</v>
      </c>
      <c r="D328" s="22" t="s">
        <v>34</v>
      </c>
      <c r="E328" s="23">
        <v>11695.610871752164</v>
      </c>
    </row>
    <row r="329" spans="1:5" x14ac:dyDescent="0.2">
      <c r="A329" s="1"/>
      <c r="B329" s="33" t="s">
        <v>647</v>
      </c>
      <c r="C329" s="34" t="s">
        <v>648</v>
      </c>
      <c r="D329" s="22" t="s">
        <v>34</v>
      </c>
      <c r="E329" s="23">
        <v>20676.80171990256</v>
      </c>
    </row>
    <row r="330" spans="1:5" x14ac:dyDescent="0.2">
      <c r="A330" s="1"/>
      <c r="B330" s="33" t="s">
        <v>649</v>
      </c>
      <c r="C330" s="34" t="s">
        <v>650</v>
      </c>
      <c r="D330" s="22" t="s">
        <v>34</v>
      </c>
      <c r="E330" s="23">
        <v>32513.715192404241</v>
      </c>
    </row>
    <row r="331" spans="1:5" x14ac:dyDescent="0.2">
      <c r="A331" s="1"/>
      <c r="B331" s="20" t="s">
        <v>651</v>
      </c>
      <c r="C331" s="21" t="s">
        <v>652</v>
      </c>
      <c r="D331" s="22" t="s">
        <v>34</v>
      </c>
      <c r="E331" s="23">
        <v>1446.2298748509652</v>
      </c>
    </row>
    <row r="332" spans="1:5" x14ac:dyDescent="0.2">
      <c r="A332" s="1"/>
      <c r="B332" s="24" t="s">
        <v>653</v>
      </c>
      <c r="C332" s="25" t="s">
        <v>654</v>
      </c>
      <c r="D332" s="22" t="s">
        <v>655</v>
      </c>
      <c r="E332" s="23">
        <v>24220.281911210244</v>
      </c>
    </row>
    <row r="333" spans="1:5" x14ac:dyDescent="0.2">
      <c r="A333" s="1"/>
      <c r="B333" s="24" t="s">
        <v>656</v>
      </c>
      <c r="C333" s="25" t="s">
        <v>657</v>
      </c>
      <c r="D333" s="22" t="s">
        <v>34</v>
      </c>
      <c r="E333" s="23">
        <v>60.479918263071653</v>
      </c>
    </row>
    <row r="334" spans="1:5" x14ac:dyDescent="0.2">
      <c r="A334" s="1"/>
      <c r="B334" s="20" t="s">
        <v>658</v>
      </c>
      <c r="C334" s="21" t="s">
        <v>659</v>
      </c>
      <c r="D334" s="22" t="s">
        <v>655</v>
      </c>
      <c r="E334" s="23">
        <v>22932.362969053593</v>
      </c>
    </row>
    <row r="335" spans="1:5" x14ac:dyDescent="0.2">
      <c r="A335" s="1"/>
      <c r="B335" s="24" t="s">
        <v>660</v>
      </c>
      <c r="C335" s="25" t="s">
        <v>661</v>
      </c>
      <c r="D335" s="22" t="s">
        <v>34</v>
      </c>
      <c r="E335" s="23">
        <v>46.872441233051561</v>
      </c>
    </row>
    <row r="336" spans="1:5" x14ac:dyDescent="0.2">
      <c r="A336" s="1"/>
      <c r="B336" s="20" t="s">
        <v>662</v>
      </c>
      <c r="C336" s="21" t="s">
        <v>663</v>
      </c>
      <c r="D336" s="22" t="s">
        <v>34</v>
      </c>
      <c r="E336" s="23">
        <v>70.566677112676061</v>
      </c>
    </row>
    <row r="337" spans="1:5" x14ac:dyDescent="0.2">
      <c r="A337" s="1"/>
      <c r="B337" s="24" t="s">
        <v>664</v>
      </c>
      <c r="C337" s="25" t="s">
        <v>665</v>
      </c>
      <c r="D337" s="22" t="s">
        <v>34</v>
      </c>
      <c r="E337" s="23">
        <v>84.877247577016234</v>
      </c>
    </row>
    <row r="338" spans="1:5" x14ac:dyDescent="0.2">
      <c r="A338" s="1"/>
      <c r="B338" s="24" t="s">
        <v>666</v>
      </c>
      <c r="C338" s="25" t="s">
        <v>667</v>
      </c>
      <c r="D338" s="22" t="s">
        <v>34</v>
      </c>
      <c r="E338" s="23">
        <v>83.253530991735545</v>
      </c>
    </row>
    <row r="339" spans="1:5" x14ac:dyDescent="0.2">
      <c r="A339" s="1"/>
      <c r="B339" s="24" t="s">
        <v>668</v>
      </c>
      <c r="C339" s="25" t="s">
        <v>669</v>
      </c>
      <c r="D339" s="22" t="s">
        <v>34</v>
      </c>
      <c r="E339" s="23">
        <v>92.376104032258056</v>
      </c>
    </row>
    <row r="340" spans="1:5" x14ac:dyDescent="0.2">
      <c r="A340" s="1"/>
      <c r="B340" s="20" t="s">
        <v>670</v>
      </c>
      <c r="C340" s="21" t="s">
        <v>671</v>
      </c>
      <c r="D340" s="22" t="s">
        <v>34</v>
      </c>
      <c r="E340" s="23">
        <v>78.263638000488271</v>
      </c>
    </row>
    <row r="341" spans="1:5" x14ac:dyDescent="0.2">
      <c r="A341" s="1"/>
      <c r="B341" s="20" t="s">
        <v>672</v>
      </c>
      <c r="C341" s="21" t="s">
        <v>673</v>
      </c>
      <c r="D341" s="22" t="s">
        <v>34</v>
      </c>
      <c r="E341" s="23">
        <v>182.61788771452493</v>
      </c>
    </row>
    <row r="342" spans="1:5" x14ac:dyDescent="0.2">
      <c r="A342" s="1"/>
      <c r="B342" s="20" t="s">
        <v>674</v>
      </c>
      <c r="C342" s="21" t="s">
        <v>675</v>
      </c>
      <c r="D342" s="22" t="s">
        <v>655</v>
      </c>
      <c r="E342" s="23">
        <v>28365.837323766114</v>
      </c>
    </row>
    <row r="343" spans="1:5" x14ac:dyDescent="0.2">
      <c r="A343" s="1"/>
      <c r="B343" s="20" t="s">
        <v>676</v>
      </c>
      <c r="C343" s="21" t="s">
        <v>677</v>
      </c>
      <c r="D343" s="22" t="s">
        <v>655</v>
      </c>
      <c r="E343" s="23">
        <v>30391.968561177979</v>
      </c>
    </row>
    <row r="344" spans="1:5" x14ac:dyDescent="0.2">
      <c r="A344" s="1"/>
      <c r="B344" s="20" t="s">
        <v>678</v>
      </c>
      <c r="C344" s="21" t="s">
        <v>679</v>
      </c>
      <c r="D344" s="22" t="s">
        <v>655</v>
      </c>
      <c r="E344" s="23">
        <v>31046.258440110381</v>
      </c>
    </row>
    <row r="345" spans="1:5" x14ac:dyDescent="0.2">
      <c r="A345" s="1"/>
      <c r="B345" s="20" t="s">
        <v>680</v>
      </c>
      <c r="C345" s="21" t="s">
        <v>681</v>
      </c>
      <c r="D345" s="22" t="s">
        <v>655</v>
      </c>
      <c r="E345" s="23">
        <v>23300.50923023645</v>
      </c>
    </row>
    <row r="346" spans="1:5" x14ac:dyDescent="0.2">
      <c r="A346" s="1"/>
      <c r="B346" s="24" t="s">
        <v>682</v>
      </c>
      <c r="C346" s="25" t="s">
        <v>683</v>
      </c>
      <c r="D346" s="22" t="s">
        <v>12</v>
      </c>
      <c r="E346" s="23">
        <v>24.466815906604971</v>
      </c>
    </row>
    <row r="347" spans="1:5" x14ac:dyDescent="0.2">
      <c r="A347" s="1"/>
      <c r="B347" s="24" t="s">
        <v>684</v>
      </c>
      <c r="C347" s="25" t="s">
        <v>685</v>
      </c>
      <c r="D347" s="22" t="s">
        <v>12</v>
      </c>
      <c r="E347" s="23">
        <v>135.79272788754656</v>
      </c>
    </row>
    <row r="348" spans="1:5" x14ac:dyDescent="0.2">
      <c r="A348" s="1"/>
      <c r="B348" s="24" t="s">
        <v>686</v>
      </c>
      <c r="C348" s="25" t="s">
        <v>687</v>
      </c>
      <c r="D348" s="22" t="s">
        <v>12</v>
      </c>
      <c r="E348" s="23">
        <v>155.07053505177041</v>
      </c>
    </row>
    <row r="349" spans="1:5" x14ac:dyDescent="0.2">
      <c r="A349" s="1"/>
      <c r="B349" s="24" t="s">
        <v>688</v>
      </c>
      <c r="C349" s="25" t="s">
        <v>689</v>
      </c>
      <c r="D349" s="22" t="s">
        <v>12</v>
      </c>
      <c r="E349" s="23">
        <v>22.028940119498944</v>
      </c>
    </row>
    <row r="350" spans="1:5" x14ac:dyDescent="0.2">
      <c r="A350" s="1"/>
      <c r="B350" s="24" t="s">
        <v>690</v>
      </c>
      <c r="C350" s="25" t="s">
        <v>691</v>
      </c>
      <c r="D350" s="22" t="s">
        <v>532</v>
      </c>
      <c r="E350" s="23">
        <v>968.42432516660892</v>
      </c>
    </row>
    <row r="351" spans="1:5" x14ac:dyDescent="0.2">
      <c r="A351" s="1"/>
      <c r="B351" s="28" t="s">
        <v>692</v>
      </c>
      <c r="C351" s="29" t="s">
        <v>693</v>
      </c>
      <c r="D351" s="22" t="s">
        <v>12</v>
      </c>
      <c r="E351" s="23">
        <v>23.908856598543011</v>
      </c>
    </row>
    <row r="352" spans="1:5" x14ac:dyDescent="0.2">
      <c r="A352" s="1"/>
      <c r="B352" s="24" t="s">
        <v>694</v>
      </c>
      <c r="C352" s="25" t="s">
        <v>695</v>
      </c>
      <c r="D352" s="22" t="s">
        <v>12</v>
      </c>
      <c r="E352" s="23">
        <v>39.456520595807142</v>
      </c>
    </row>
    <row r="353" spans="1:5" x14ac:dyDescent="0.2">
      <c r="A353" s="1"/>
      <c r="B353" s="24" t="s">
        <v>696</v>
      </c>
      <c r="C353" s="25" t="s">
        <v>697</v>
      </c>
      <c r="D353" s="22" t="s">
        <v>12</v>
      </c>
      <c r="E353" s="23">
        <v>369.64535855027924</v>
      </c>
    </row>
    <row r="354" spans="1:5" x14ac:dyDescent="0.2">
      <c r="A354" s="1"/>
      <c r="B354" s="24" t="s">
        <v>698</v>
      </c>
      <c r="C354" s="25" t="s">
        <v>699</v>
      </c>
      <c r="D354" s="22" t="s">
        <v>34</v>
      </c>
      <c r="E354" s="23">
        <v>555.00179140686419</v>
      </c>
    </row>
    <row r="355" spans="1:5" x14ac:dyDescent="0.2">
      <c r="A355" s="1"/>
      <c r="B355" s="20" t="s">
        <v>700</v>
      </c>
      <c r="C355" s="21" t="s">
        <v>701</v>
      </c>
      <c r="D355" s="22" t="s">
        <v>34</v>
      </c>
      <c r="E355" s="23">
        <v>132.98416827867243</v>
      </c>
    </row>
    <row r="356" spans="1:5" x14ac:dyDescent="0.2">
      <c r="A356" s="1"/>
      <c r="B356" s="24" t="s">
        <v>702</v>
      </c>
      <c r="C356" s="25" t="s">
        <v>703</v>
      </c>
      <c r="D356" s="22" t="s">
        <v>111</v>
      </c>
      <c r="E356" s="23">
        <v>1150.0920574633383</v>
      </c>
    </row>
    <row r="357" spans="1:5" x14ac:dyDescent="0.2">
      <c r="A357" s="1"/>
      <c r="B357" s="24" t="s">
        <v>704</v>
      </c>
      <c r="C357" s="25" t="s">
        <v>705</v>
      </c>
      <c r="D357" s="22" t="s">
        <v>47</v>
      </c>
      <c r="E357" s="23">
        <v>244.05532448698446</v>
      </c>
    </row>
    <row r="358" spans="1:5" x14ac:dyDescent="0.2">
      <c r="A358" s="1"/>
      <c r="B358" s="24" t="s">
        <v>706</v>
      </c>
      <c r="C358" s="25" t="s">
        <v>707</v>
      </c>
      <c r="D358" s="22" t="s">
        <v>111</v>
      </c>
      <c r="E358" s="23">
        <v>1269.8325793034646</v>
      </c>
    </row>
    <row r="359" spans="1:5" x14ac:dyDescent="0.2">
      <c r="A359" s="1"/>
      <c r="B359" s="24" t="s">
        <v>708</v>
      </c>
      <c r="C359" s="25" t="s">
        <v>709</v>
      </c>
      <c r="D359" s="22" t="s">
        <v>111</v>
      </c>
      <c r="E359" s="23">
        <v>991.38197000502043</v>
      </c>
    </row>
    <row r="360" spans="1:5" x14ac:dyDescent="0.2">
      <c r="A360" s="1"/>
      <c r="B360" s="24" t="s">
        <v>710</v>
      </c>
      <c r="C360" s="25" t="s">
        <v>711</v>
      </c>
      <c r="D360" s="22" t="s">
        <v>111</v>
      </c>
      <c r="E360" s="23">
        <v>975.89329514313204</v>
      </c>
    </row>
    <row r="361" spans="1:5" x14ac:dyDescent="0.2">
      <c r="A361" s="1"/>
      <c r="B361" s="24" t="s">
        <v>712</v>
      </c>
      <c r="C361" s="25" t="s">
        <v>713</v>
      </c>
      <c r="D361" s="22" t="s">
        <v>111</v>
      </c>
      <c r="E361" s="23">
        <v>646.29111425355222</v>
      </c>
    </row>
    <row r="362" spans="1:5" x14ac:dyDescent="0.2">
      <c r="A362" s="1"/>
      <c r="B362" s="24" t="s">
        <v>714</v>
      </c>
      <c r="C362" s="25" t="s">
        <v>715</v>
      </c>
      <c r="D362" s="22" t="s">
        <v>47</v>
      </c>
      <c r="E362" s="23">
        <v>121.6511430642208</v>
      </c>
    </row>
    <row r="363" spans="1:5" x14ac:dyDescent="0.2">
      <c r="A363" s="1"/>
      <c r="B363" s="24" t="s">
        <v>716</v>
      </c>
      <c r="C363" s="25" t="s">
        <v>717</v>
      </c>
      <c r="D363" s="22" t="s">
        <v>47</v>
      </c>
      <c r="E363" s="23">
        <v>597.72876269183894</v>
      </c>
    </row>
    <row r="364" spans="1:5" x14ac:dyDescent="0.2">
      <c r="A364" s="1"/>
      <c r="B364" s="24" t="s">
        <v>718</v>
      </c>
      <c r="C364" s="25" t="s">
        <v>719</v>
      </c>
      <c r="D364" s="22" t="s">
        <v>111</v>
      </c>
      <c r="E364" s="23">
        <v>1493.7108763664376</v>
      </c>
    </row>
    <row r="365" spans="1:5" x14ac:dyDescent="0.2">
      <c r="A365" s="1"/>
      <c r="B365" s="24" t="s">
        <v>720</v>
      </c>
      <c r="C365" s="25" t="s">
        <v>721</v>
      </c>
      <c r="D365" s="22" t="s">
        <v>111</v>
      </c>
      <c r="E365" s="23">
        <v>1988.418584373039</v>
      </c>
    </row>
    <row r="366" spans="1:5" x14ac:dyDescent="0.2">
      <c r="A366" s="1"/>
      <c r="B366" s="24" t="s">
        <v>722</v>
      </c>
      <c r="C366" s="25" t="s">
        <v>723</v>
      </c>
      <c r="D366" s="22" t="s">
        <v>47</v>
      </c>
      <c r="E366" s="23">
        <v>56.913100290686543</v>
      </c>
    </row>
    <row r="367" spans="1:5" x14ac:dyDescent="0.2">
      <c r="A367" s="1"/>
      <c r="B367" s="24" t="s">
        <v>724</v>
      </c>
      <c r="C367" s="25" t="s">
        <v>725</v>
      </c>
      <c r="D367" s="22" t="s">
        <v>47</v>
      </c>
      <c r="E367" s="23">
        <v>320.6562854621107</v>
      </c>
    </row>
    <row r="368" spans="1:5" x14ac:dyDescent="0.2">
      <c r="A368" s="1"/>
      <c r="B368" s="24" t="s">
        <v>726</v>
      </c>
      <c r="C368" s="25" t="s">
        <v>727</v>
      </c>
      <c r="D368" s="22" t="s">
        <v>111</v>
      </c>
      <c r="E368" s="23">
        <v>3733.238802801236</v>
      </c>
    </row>
    <row r="369" spans="1:5" x14ac:dyDescent="0.2">
      <c r="A369" s="1"/>
      <c r="B369" s="24" t="s">
        <v>728</v>
      </c>
      <c r="C369" s="25" t="s">
        <v>729</v>
      </c>
      <c r="D369" s="22" t="s">
        <v>47</v>
      </c>
      <c r="E369" s="23">
        <v>476.62285374080756</v>
      </c>
    </row>
    <row r="370" spans="1:5" x14ac:dyDescent="0.2">
      <c r="A370" s="1"/>
      <c r="B370" s="24" t="s">
        <v>730</v>
      </c>
      <c r="C370" s="25" t="s">
        <v>731</v>
      </c>
      <c r="D370" s="22" t="s">
        <v>47</v>
      </c>
      <c r="E370" s="23">
        <v>202.71802895165564</v>
      </c>
    </row>
    <row r="371" spans="1:5" x14ac:dyDescent="0.2">
      <c r="A371" s="1"/>
      <c r="B371" s="24" t="s">
        <v>732</v>
      </c>
      <c r="C371" s="25" t="s">
        <v>733</v>
      </c>
      <c r="D371" s="22" t="s">
        <v>34</v>
      </c>
      <c r="E371" s="23">
        <v>3782.9903211100004</v>
      </c>
    </row>
    <row r="372" spans="1:5" x14ac:dyDescent="0.2">
      <c r="A372" s="1"/>
      <c r="B372" s="24" t="s">
        <v>734</v>
      </c>
      <c r="C372" s="25" t="s">
        <v>735</v>
      </c>
      <c r="D372" s="22" t="s">
        <v>34</v>
      </c>
      <c r="E372" s="23">
        <v>2172.0544266135007</v>
      </c>
    </row>
    <row r="373" spans="1:5" x14ac:dyDescent="0.2">
      <c r="A373" s="1"/>
      <c r="B373" s="24" t="s">
        <v>736</v>
      </c>
      <c r="C373" s="25" t="s">
        <v>737</v>
      </c>
      <c r="D373" s="22" t="s">
        <v>34</v>
      </c>
      <c r="E373" s="23">
        <v>130.99086345104368</v>
      </c>
    </row>
    <row r="374" spans="1:5" x14ac:dyDescent="0.2">
      <c r="A374" s="1"/>
      <c r="B374" s="24" t="s">
        <v>738</v>
      </c>
      <c r="C374" s="25" t="s">
        <v>739</v>
      </c>
      <c r="D374" s="22" t="s">
        <v>34</v>
      </c>
      <c r="E374" s="23">
        <v>112.31023037461999</v>
      </c>
    </row>
    <row r="375" spans="1:5" x14ac:dyDescent="0.2">
      <c r="A375" s="1"/>
      <c r="B375" s="24" t="s">
        <v>740</v>
      </c>
      <c r="C375" s="25" t="s">
        <v>741</v>
      </c>
      <c r="D375" s="22" t="s">
        <v>34</v>
      </c>
      <c r="E375" s="23">
        <v>68410.914273000002</v>
      </c>
    </row>
    <row r="376" spans="1:5" x14ac:dyDescent="0.2">
      <c r="A376" s="1"/>
      <c r="B376" s="24" t="s">
        <v>742</v>
      </c>
      <c r="C376" s="25" t="s">
        <v>743</v>
      </c>
      <c r="D376" s="22" t="s">
        <v>111</v>
      </c>
      <c r="E376" s="23">
        <v>2934.6364068864914</v>
      </c>
    </row>
    <row r="377" spans="1:5" x14ac:dyDescent="0.2">
      <c r="A377" s="1"/>
      <c r="B377" s="20" t="s">
        <v>744</v>
      </c>
      <c r="C377" s="21" t="s">
        <v>745</v>
      </c>
      <c r="D377" s="22" t="s">
        <v>34</v>
      </c>
      <c r="E377" s="23">
        <v>7839.7334810765442</v>
      </c>
    </row>
    <row r="378" spans="1:5" x14ac:dyDescent="0.2">
      <c r="A378" s="1"/>
      <c r="B378" s="20" t="s">
        <v>746</v>
      </c>
      <c r="C378" s="21" t="s">
        <v>747</v>
      </c>
      <c r="D378" s="22" t="s">
        <v>34</v>
      </c>
      <c r="E378" s="23">
        <v>3987.346172810519</v>
      </c>
    </row>
    <row r="379" spans="1:5" x14ac:dyDescent="0.2">
      <c r="A379" s="1"/>
      <c r="B379" s="20" t="s">
        <v>748</v>
      </c>
      <c r="C379" s="21" t="s">
        <v>749</v>
      </c>
      <c r="D379" s="22" t="s">
        <v>34</v>
      </c>
      <c r="E379" s="23">
        <v>489.59797299876618</v>
      </c>
    </row>
    <row r="380" spans="1:5" x14ac:dyDescent="0.2">
      <c r="A380" s="1"/>
      <c r="B380" s="20" t="s">
        <v>750</v>
      </c>
      <c r="C380" s="21" t="s">
        <v>751</v>
      </c>
      <c r="D380" s="22" t="s">
        <v>47</v>
      </c>
      <c r="E380" s="23">
        <v>37.790452013140872</v>
      </c>
    </row>
    <row r="381" spans="1:5" x14ac:dyDescent="0.2">
      <c r="A381" s="1"/>
      <c r="B381" s="24" t="s">
        <v>752</v>
      </c>
      <c r="C381" s="25" t="s">
        <v>753</v>
      </c>
      <c r="D381" s="22" t="s">
        <v>381</v>
      </c>
      <c r="E381" s="23">
        <v>827.93530299999998</v>
      </c>
    </row>
    <row r="382" spans="1:5" x14ac:dyDescent="0.2">
      <c r="A382" s="1"/>
      <c r="B382" s="24" t="s">
        <v>754</v>
      </c>
      <c r="C382" s="25" t="s">
        <v>755</v>
      </c>
      <c r="D382" s="22" t="s">
        <v>381</v>
      </c>
      <c r="E382" s="23">
        <v>705.89118600000006</v>
      </c>
    </row>
    <row r="383" spans="1:5" x14ac:dyDescent="0.2">
      <c r="A383" s="1"/>
      <c r="B383" s="24" t="s">
        <v>756</v>
      </c>
      <c r="C383" s="25" t="s">
        <v>757</v>
      </c>
      <c r="D383" s="22" t="s">
        <v>381</v>
      </c>
      <c r="E383" s="23">
        <v>651.02848200000005</v>
      </c>
    </row>
    <row r="384" spans="1:5" x14ac:dyDescent="0.2">
      <c r="A384" s="1"/>
      <c r="B384" s="24" t="s">
        <v>758</v>
      </c>
      <c r="C384" s="25" t="s">
        <v>759</v>
      </c>
      <c r="D384" s="22" t="s">
        <v>381</v>
      </c>
      <c r="E384" s="23">
        <v>597.81673899999998</v>
      </c>
    </row>
    <row r="385" spans="1:5" x14ac:dyDescent="0.2">
      <c r="A385" s="1"/>
      <c r="B385" s="24" t="s">
        <v>760</v>
      </c>
      <c r="C385" s="25" t="s">
        <v>761</v>
      </c>
      <c r="D385" s="22" t="s">
        <v>381</v>
      </c>
      <c r="E385" s="23">
        <v>710.54774266666675</v>
      </c>
    </row>
    <row r="386" spans="1:5" x14ac:dyDescent="0.2">
      <c r="A386" s="1"/>
      <c r="B386" s="24" t="s">
        <v>762</v>
      </c>
      <c r="C386" s="25" t="s">
        <v>763</v>
      </c>
      <c r="D386" s="22" t="s">
        <v>381</v>
      </c>
      <c r="E386" s="23">
        <v>647.7646590999999</v>
      </c>
    </row>
    <row r="387" spans="1:5" x14ac:dyDescent="0.2">
      <c r="A387" s="1"/>
      <c r="B387" s="24" t="s">
        <v>764</v>
      </c>
      <c r="C387" s="25" t="s">
        <v>765</v>
      </c>
      <c r="D387" s="22" t="s">
        <v>381</v>
      </c>
      <c r="E387" s="23">
        <v>752.01649639999994</v>
      </c>
    </row>
    <row r="388" spans="1:5" x14ac:dyDescent="0.2">
      <c r="A388" s="1"/>
      <c r="B388" s="24" t="s">
        <v>766</v>
      </c>
      <c r="C388" s="25" t="s">
        <v>767</v>
      </c>
      <c r="D388" s="22" t="s">
        <v>381</v>
      </c>
      <c r="E388" s="23">
        <v>827.93530299999998</v>
      </c>
    </row>
    <row r="389" spans="1:5" x14ac:dyDescent="0.2">
      <c r="A389" s="1"/>
      <c r="B389" s="37" t="s">
        <v>768</v>
      </c>
      <c r="C389" s="25" t="s">
        <v>769</v>
      </c>
      <c r="D389" s="22" t="s">
        <v>34</v>
      </c>
      <c r="E389" s="23">
        <v>263653.17647058831</v>
      </c>
    </row>
    <row r="390" spans="1:5" x14ac:dyDescent="0.2">
      <c r="A390" s="1"/>
      <c r="B390" s="37" t="s">
        <v>770</v>
      </c>
      <c r="C390" s="25" t="s">
        <v>771</v>
      </c>
      <c r="D390" s="22" t="s">
        <v>34</v>
      </c>
      <c r="E390" s="23">
        <v>269965.63537503744</v>
      </c>
    </row>
    <row r="391" spans="1:5" x14ac:dyDescent="0.2">
      <c r="A391" s="1"/>
      <c r="B391" s="37" t="s">
        <v>772</v>
      </c>
      <c r="C391" s="25" t="s">
        <v>773</v>
      </c>
      <c r="D391" s="22" t="s">
        <v>34</v>
      </c>
      <c r="E391" s="23">
        <v>158151.33847740357</v>
      </c>
    </row>
    <row r="392" spans="1:5" x14ac:dyDescent="0.2">
      <c r="A392" s="1"/>
      <c r="B392" s="37" t="s">
        <v>774</v>
      </c>
      <c r="C392" s="25" t="s">
        <v>775</v>
      </c>
      <c r="D392" s="22" t="s">
        <v>34</v>
      </c>
      <c r="E392" s="23">
        <v>31443.117647058822</v>
      </c>
    </row>
    <row r="393" spans="1:5" x14ac:dyDescent="0.2">
      <c r="A393" s="1"/>
      <c r="B393" s="37" t="s">
        <v>776</v>
      </c>
      <c r="C393" s="25" t="s">
        <v>777</v>
      </c>
      <c r="D393" s="22" t="s">
        <v>47</v>
      </c>
      <c r="E393" s="23">
        <v>1807.9099999999999</v>
      </c>
    </row>
    <row r="394" spans="1:5" x14ac:dyDescent="0.2">
      <c r="A394" s="1"/>
      <c r="B394" s="37" t="s">
        <v>778</v>
      </c>
      <c r="C394" s="25" t="s">
        <v>779</v>
      </c>
      <c r="D394" s="22" t="s">
        <v>47</v>
      </c>
      <c r="E394" s="23">
        <v>5290.1397694045718</v>
      </c>
    </row>
    <row r="395" spans="1:5" x14ac:dyDescent="0.2">
      <c r="A395" s="1"/>
      <c r="B395" s="20" t="s">
        <v>780</v>
      </c>
      <c r="C395" s="21" t="s">
        <v>781</v>
      </c>
      <c r="D395" s="22" t="s">
        <v>34</v>
      </c>
      <c r="E395" s="23">
        <v>246895.88210878213</v>
      </c>
    </row>
    <row r="396" spans="1:5" x14ac:dyDescent="0.2">
      <c r="A396" s="1"/>
      <c r="B396" s="20" t="s">
        <v>782</v>
      </c>
      <c r="C396" s="21" t="s">
        <v>783</v>
      </c>
      <c r="D396" s="22" t="s">
        <v>34</v>
      </c>
      <c r="E396" s="23">
        <v>197410.97875248903</v>
      </c>
    </row>
    <row r="397" spans="1:5" x14ac:dyDescent="0.2">
      <c r="A397" s="1"/>
      <c r="B397" s="20" t="s">
        <v>784</v>
      </c>
      <c r="C397" s="21" t="s">
        <v>785</v>
      </c>
      <c r="D397" s="22" t="s">
        <v>34</v>
      </c>
      <c r="E397" s="23">
        <v>299012.02234870085</v>
      </c>
    </row>
    <row r="398" spans="1:5" x14ac:dyDescent="0.2">
      <c r="A398" s="1"/>
      <c r="B398" s="38" t="s">
        <v>786</v>
      </c>
      <c r="C398" s="39" t="s">
        <v>787</v>
      </c>
      <c r="D398" s="22" t="s">
        <v>47</v>
      </c>
      <c r="E398" s="23">
        <v>52110.920835913304</v>
      </c>
    </row>
    <row r="399" spans="1:5" x14ac:dyDescent="0.2">
      <c r="A399" s="1"/>
      <c r="B399" s="38" t="s">
        <v>788</v>
      </c>
      <c r="C399" s="39" t="s">
        <v>789</v>
      </c>
      <c r="D399" s="22" t="s">
        <v>47</v>
      </c>
      <c r="E399" s="23">
        <v>68058.527225722763</v>
      </c>
    </row>
    <row r="400" spans="1:5" x14ac:dyDescent="0.2">
      <c r="A400" s="1"/>
      <c r="B400" s="38" t="s">
        <v>790</v>
      </c>
      <c r="C400" s="39" t="s">
        <v>791</v>
      </c>
      <c r="D400" s="22" t="s">
        <v>47</v>
      </c>
      <c r="E400" s="23">
        <v>69607.770468776434</v>
      </c>
    </row>
    <row r="401" spans="1:5" x14ac:dyDescent="0.2">
      <c r="A401" s="1"/>
      <c r="B401" s="20" t="s">
        <v>792</v>
      </c>
      <c r="C401" s="21" t="s">
        <v>793</v>
      </c>
      <c r="D401" s="22" t="s">
        <v>34</v>
      </c>
      <c r="E401" s="23">
        <v>28517.644999999993</v>
      </c>
    </row>
    <row r="402" spans="1:5" x14ac:dyDescent="0.2">
      <c r="A402" s="1"/>
      <c r="B402" s="20" t="s">
        <v>794</v>
      </c>
      <c r="C402" s="21" t="s">
        <v>795</v>
      </c>
      <c r="D402" s="22" t="s">
        <v>114</v>
      </c>
      <c r="E402" s="23">
        <v>174.72077813414629</v>
      </c>
    </row>
    <row r="403" spans="1:5" x14ac:dyDescent="0.2">
      <c r="A403" s="1"/>
      <c r="B403" s="24" t="s">
        <v>796</v>
      </c>
      <c r="C403" s="25" t="s">
        <v>797</v>
      </c>
      <c r="D403" s="22" t="s">
        <v>114</v>
      </c>
      <c r="E403" s="23">
        <v>411.16454191406388</v>
      </c>
    </row>
    <row r="404" spans="1:5" x14ac:dyDescent="0.2">
      <c r="A404" s="1"/>
      <c r="B404" s="20" t="s">
        <v>798</v>
      </c>
      <c r="C404" s="21" t="s">
        <v>799</v>
      </c>
      <c r="D404" s="22" t="s">
        <v>114</v>
      </c>
      <c r="E404" s="23">
        <v>1176.8700642497117</v>
      </c>
    </row>
    <row r="405" spans="1:5" x14ac:dyDescent="0.2">
      <c r="A405" s="1"/>
      <c r="B405" s="24" t="s">
        <v>800</v>
      </c>
      <c r="C405" s="25" t="s">
        <v>801</v>
      </c>
      <c r="D405" s="22" t="s">
        <v>34</v>
      </c>
      <c r="E405" s="23">
        <v>3059.5324528696124</v>
      </c>
    </row>
    <row r="406" spans="1:5" x14ac:dyDescent="0.2">
      <c r="A406" s="1"/>
      <c r="B406" s="20" t="s">
        <v>802</v>
      </c>
      <c r="C406" s="21" t="s">
        <v>803</v>
      </c>
      <c r="D406" s="22" t="s">
        <v>114</v>
      </c>
      <c r="E406" s="23">
        <v>764.65927806388709</v>
      </c>
    </row>
    <row r="407" spans="1:5" x14ac:dyDescent="0.2">
      <c r="A407" s="1"/>
      <c r="B407" s="24" t="s">
        <v>804</v>
      </c>
      <c r="C407" s="25" t="s">
        <v>805</v>
      </c>
      <c r="D407" s="22" t="s">
        <v>34</v>
      </c>
      <c r="E407" s="23">
        <v>3620.6269748702239</v>
      </c>
    </row>
    <row r="408" spans="1:5" x14ac:dyDescent="0.2">
      <c r="A408" s="1"/>
      <c r="B408" s="20" t="s">
        <v>806</v>
      </c>
      <c r="C408" s="21" t="s">
        <v>807</v>
      </c>
      <c r="D408" s="22" t="s">
        <v>34</v>
      </c>
      <c r="E408" s="23">
        <v>3585.3338423997329</v>
      </c>
    </row>
    <row r="409" spans="1:5" x14ac:dyDescent="0.2">
      <c r="A409" s="1"/>
      <c r="B409" s="20" t="s">
        <v>808</v>
      </c>
      <c r="C409" s="21" t="s">
        <v>809</v>
      </c>
      <c r="D409" s="22" t="s">
        <v>114</v>
      </c>
      <c r="E409" s="23">
        <v>2244.3293048410924</v>
      </c>
    </row>
    <row r="410" spans="1:5" x14ac:dyDescent="0.2">
      <c r="A410" s="1"/>
      <c r="B410" s="20" t="s">
        <v>810</v>
      </c>
      <c r="C410" s="21" t="s">
        <v>811</v>
      </c>
      <c r="D410" s="22" t="s">
        <v>114</v>
      </c>
      <c r="E410" s="23">
        <v>693.86109456261681</v>
      </c>
    </row>
    <row r="411" spans="1:5" x14ac:dyDescent="0.2">
      <c r="A411" s="1"/>
      <c r="B411" s="24" t="s">
        <v>812</v>
      </c>
      <c r="C411" s="25" t="s">
        <v>813</v>
      </c>
      <c r="D411" s="22" t="s">
        <v>34</v>
      </c>
      <c r="E411" s="23">
        <v>299.40382955034227</v>
      </c>
    </row>
    <row r="412" spans="1:5" x14ac:dyDescent="0.2">
      <c r="A412" s="1"/>
      <c r="B412" s="20" t="s">
        <v>814</v>
      </c>
      <c r="C412" s="21" t="s">
        <v>815</v>
      </c>
      <c r="D412" s="22" t="s">
        <v>114</v>
      </c>
      <c r="E412" s="23">
        <v>894.98008740516832</v>
      </c>
    </row>
    <row r="413" spans="1:5" x14ac:dyDescent="0.2">
      <c r="A413" s="1"/>
      <c r="B413" s="24" t="s">
        <v>816</v>
      </c>
      <c r="C413" s="25" t="s">
        <v>817</v>
      </c>
      <c r="D413" s="22" t="s">
        <v>34</v>
      </c>
      <c r="E413" s="23">
        <v>8873.2019687448374</v>
      </c>
    </row>
    <row r="414" spans="1:5" x14ac:dyDescent="0.2">
      <c r="A414" s="1"/>
      <c r="B414" s="24" t="s">
        <v>818</v>
      </c>
      <c r="C414" s="25" t="s">
        <v>819</v>
      </c>
      <c r="D414" s="22" t="s">
        <v>114</v>
      </c>
      <c r="E414" s="23">
        <v>231.93379226047446</v>
      </c>
    </row>
    <row r="415" spans="1:5" x14ac:dyDescent="0.2">
      <c r="A415" s="1"/>
      <c r="B415" s="24" t="s">
        <v>820</v>
      </c>
      <c r="C415" s="25" t="s">
        <v>821</v>
      </c>
      <c r="D415" s="22" t="s">
        <v>114</v>
      </c>
      <c r="E415" s="23">
        <v>419.17638241814177</v>
      </c>
    </row>
    <row r="416" spans="1:5" x14ac:dyDescent="0.2">
      <c r="A416" s="1"/>
      <c r="B416" s="24" t="s">
        <v>822</v>
      </c>
      <c r="C416" s="25" t="s">
        <v>823</v>
      </c>
      <c r="D416" s="22" t="s">
        <v>12</v>
      </c>
      <c r="E416" s="23">
        <v>76.944705803236985</v>
      </c>
    </row>
    <row r="417" spans="1:5" x14ac:dyDescent="0.2">
      <c r="A417" s="1"/>
      <c r="B417" s="24" t="s">
        <v>824</v>
      </c>
      <c r="C417" s="25" t="s">
        <v>825</v>
      </c>
      <c r="D417" s="22" t="s">
        <v>114</v>
      </c>
      <c r="E417" s="23">
        <v>866.74081041525073</v>
      </c>
    </row>
    <row r="418" spans="1:5" x14ac:dyDescent="0.2">
      <c r="A418" s="1"/>
      <c r="B418" s="24" t="s">
        <v>826</v>
      </c>
      <c r="C418" s="25" t="s">
        <v>827</v>
      </c>
      <c r="D418" s="22" t="s">
        <v>114</v>
      </c>
      <c r="E418" s="23">
        <v>440.60725974824703</v>
      </c>
    </row>
    <row r="419" spans="1:5" x14ac:dyDescent="0.2">
      <c r="A419" s="1"/>
      <c r="B419" s="24" t="s">
        <v>828</v>
      </c>
      <c r="C419" s="25" t="s">
        <v>829</v>
      </c>
      <c r="D419" s="22" t="s">
        <v>114</v>
      </c>
      <c r="E419" s="23">
        <v>705.89910819595025</v>
      </c>
    </row>
    <row r="420" spans="1:5" x14ac:dyDescent="0.2">
      <c r="A420" s="1"/>
      <c r="B420" s="24" t="s">
        <v>830</v>
      </c>
      <c r="C420" s="25" t="s">
        <v>831</v>
      </c>
      <c r="D420" s="22" t="s">
        <v>114</v>
      </c>
      <c r="E420" s="23">
        <v>353.41769230462575</v>
      </c>
    </row>
    <row r="421" spans="1:5" x14ac:dyDescent="0.2">
      <c r="A421" s="1"/>
      <c r="B421" s="24" t="s">
        <v>832</v>
      </c>
      <c r="C421" s="25" t="s">
        <v>833</v>
      </c>
      <c r="D421" s="22" t="s">
        <v>34</v>
      </c>
      <c r="E421" s="23">
        <v>42.290940391735681</v>
      </c>
    </row>
    <row r="422" spans="1:5" x14ac:dyDescent="0.2">
      <c r="A422" s="1"/>
      <c r="B422" s="20" t="s">
        <v>834</v>
      </c>
      <c r="C422" s="21" t="s">
        <v>835</v>
      </c>
      <c r="D422" s="22" t="s">
        <v>114</v>
      </c>
      <c r="E422" s="23">
        <v>767.96538964493857</v>
      </c>
    </row>
    <row r="423" spans="1:5" x14ac:dyDescent="0.2">
      <c r="A423" s="1"/>
      <c r="B423" s="20" t="s">
        <v>836</v>
      </c>
      <c r="C423" s="21" t="s">
        <v>837</v>
      </c>
      <c r="D423" s="22" t="s">
        <v>34</v>
      </c>
      <c r="E423" s="23">
        <v>200.47708086545461</v>
      </c>
    </row>
    <row r="424" spans="1:5" x14ac:dyDescent="0.2">
      <c r="A424" s="1"/>
      <c r="B424" s="20" t="s">
        <v>838</v>
      </c>
      <c r="C424" s="21" t="s">
        <v>839</v>
      </c>
      <c r="D424" s="22" t="s">
        <v>34</v>
      </c>
      <c r="E424" s="23">
        <v>501.12471649840739</v>
      </c>
    </row>
    <row r="425" spans="1:5" x14ac:dyDescent="0.2">
      <c r="A425" s="1"/>
      <c r="B425" s="20" t="s">
        <v>840</v>
      </c>
      <c r="C425" s="21" t="s">
        <v>841</v>
      </c>
      <c r="D425" s="22" t="s">
        <v>34</v>
      </c>
      <c r="E425" s="23">
        <v>627.76324487001921</v>
      </c>
    </row>
    <row r="426" spans="1:5" x14ac:dyDescent="0.2">
      <c r="A426" s="1"/>
      <c r="B426" s="20" t="s">
        <v>842</v>
      </c>
      <c r="C426" s="21" t="s">
        <v>843</v>
      </c>
      <c r="D426" s="22" t="s">
        <v>34</v>
      </c>
      <c r="E426" s="23">
        <v>457.21058351670632</v>
      </c>
    </row>
    <row r="427" spans="1:5" x14ac:dyDescent="0.2">
      <c r="A427" s="1"/>
      <c r="B427" s="20" t="s">
        <v>844</v>
      </c>
      <c r="C427" s="21" t="s">
        <v>845</v>
      </c>
      <c r="D427" s="22" t="s">
        <v>34</v>
      </c>
      <c r="E427" s="23">
        <v>240.56534579877965</v>
      </c>
    </row>
    <row r="428" spans="1:5" x14ac:dyDescent="0.2">
      <c r="A428" s="1"/>
      <c r="B428" s="20" t="s">
        <v>846</v>
      </c>
      <c r="C428" s="21" t="s">
        <v>847</v>
      </c>
      <c r="D428" s="22" t="s">
        <v>114</v>
      </c>
      <c r="E428" s="23">
        <v>737.32825201616913</v>
      </c>
    </row>
    <row r="429" spans="1:5" x14ac:dyDescent="0.2">
      <c r="A429" s="1"/>
      <c r="B429" s="20" t="s">
        <v>848</v>
      </c>
      <c r="C429" s="21" t="s">
        <v>849</v>
      </c>
      <c r="D429" s="22" t="s">
        <v>34</v>
      </c>
      <c r="E429" s="23">
        <v>8069.0128046610162</v>
      </c>
    </row>
    <row r="430" spans="1:5" x14ac:dyDescent="0.2">
      <c r="A430" s="1"/>
      <c r="B430" s="24" t="s">
        <v>850</v>
      </c>
      <c r="C430" s="25" t="s">
        <v>851</v>
      </c>
      <c r="D430" s="22" t="s">
        <v>34</v>
      </c>
      <c r="E430" s="23">
        <v>3618.4259763342675</v>
      </c>
    </row>
    <row r="431" spans="1:5" x14ac:dyDescent="0.2">
      <c r="A431" s="1"/>
      <c r="B431" s="24" t="s">
        <v>852</v>
      </c>
      <c r="C431" s="25" t="s">
        <v>853</v>
      </c>
      <c r="D431" s="22" t="s">
        <v>34</v>
      </c>
      <c r="E431" s="23">
        <v>3560.2464104418636</v>
      </c>
    </row>
    <row r="432" spans="1:5" x14ac:dyDescent="0.2">
      <c r="A432" s="1"/>
      <c r="B432" s="24" t="s">
        <v>854</v>
      </c>
      <c r="C432" s="25" t="s">
        <v>855</v>
      </c>
      <c r="D432" s="22" t="s">
        <v>34</v>
      </c>
      <c r="E432" s="23">
        <v>1079.8764102310374</v>
      </c>
    </row>
    <row r="433" spans="1:5" x14ac:dyDescent="0.2">
      <c r="A433" s="1"/>
      <c r="B433" s="24" t="s">
        <v>856</v>
      </c>
      <c r="C433" s="25" t="s">
        <v>857</v>
      </c>
      <c r="D433" s="22" t="s">
        <v>34</v>
      </c>
      <c r="E433" s="23">
        <v>845.79033923231452</v>
      </c>
    </row>
    <row r="434" spans="1:5" x14ac:dyDescent="0.2">
      <c r="A434" s="1"/>
      <c r="B434" s="24" t="s">
        <v>858</v>
      </c>
      <c r="C434" s="25" t="s">
        <v>859</v>
      </c>
      <c r="D434" s="22" t="s">
        <v>34</v>
      </c>
      <c r="E434" s="23">
        <v>1765.0928536703937</v>
      </c>
    </row>
    <row r="435" spans="1:5" x14ac:dyDescent="0.2">
      <c r="A435" s="1"/>
      <c r="B435" s="24" t="s">
        <v>860</v>
      </c>
      <c r="C435" s="25" t="s">
        <v>861</v>
      </c>
      <c r="D435" s="22" t="s">
        <v>34</v>
      </c>
      <c r="E435" s="23">
        <v>3058.2728873239439</v>
      </c>
    </row>
    <row r="436" spans="1:5" x14ac:dyDescent="0.2">
      <c r="A436" s="1"/>
      <c r="B436" s="24" t="s">
        <v>862</v>
      </c>
      <c r="C436" s="25" t="s">
        <v>863</v>
      </c>
      <c r="D436" s="22" t="s">
        <v>34</v>
      </c>
      <c r="E436" s="23">
        <v>3322.7379919783643</v>
      </c>
    </row>
    <row r="437" spans="1:5" x14ac:dyDescent="0.2">
      <c r="A437" s="1"/>
      <c r="B437" s="24" t="s">
        <v>864</v>
      </c>
      <c r="C437" s="25" t="s">
        <v>865</v>
      </c>
      <c r="D437" s="22" t="s">
        <v>34</v>
      </c>
      <c r="E437" s="23">
        <v>10260.672052488002</v>
      </c>
    </row>
    <row r="438" spans="1:5" x14ac:dyDescent="0.2">
      <c r="A438" s="1"/>
      <c r="B438" s="24" t="s">
        <v>866</v>
      </c>
      <c r="C438" s="25" t="s">
        <v>867</v>
      </c>
      <c r="D438" s="22" t="s">
        <v>34</v>
      </c>
      <c r="E438" s="23">
        <v>15353.911546243478</v>
      </c>
    </row>
    <row r="439" spans="1:5" x14ac:dyDescent="0.2">
      <c r="A439" s="1"/>
      <c r="B439" s="24" t="s">
        <v>868</v>
      </c>
      <c r="C439" s="25" t="s">
        <v>869</v>
      </c>
      <c r="D439" s="22" t="s">
        <v>34</v>
      </c>
      <c r="E439" s="23">
        <v>21744.917355371901</v>
      </c>
    </row>
    <row r="440" spans="1:5" x14ac:dyDescent="0.2">
      <c r="A440" s="1"/>
      <c r="B440" s="24" t="s">
        <v>870</v>
      </c>
      <c r="C440" s="25" t="s">
        <v>871</v>
      </c>
      <c r="D440" s="22" t="s">
        <v>47</v>
      </c>
      <c r="E440" s="23">
        <v>80.197948246679729</v>
      </c>
    </row>
    <row r="441" spans="1:5" x14ac:dyDescent="0.2">
      <c r="A441" s="1"/>
      <c r="B441" s="24" t="s">
        <v>872</v>
      </c>
      <c r="C441" s="25" t="s">
        <v>873</v>
      </c>
      <c r="D441" s="22" t="s">
        <v>47</v>
      </c>
      <c r="E441" s="23">
        <v>324.32617478036974</v>
      </c>
    </row>
    <row r="442" spans="1:5" x14ac:dyDescent="0.2">
      <c r="A442" s="1"/>
      <c r="B442" s="24" t="s">
        <v>874</v>
      </c>
      <c r="C442" s="25" t="s">
        <v>875</v>
      </c>
      <c r="D442" s="22" t="s">
        <v>47</v>
      </c>
      <c r="E442" s="23">
        <v>539.98383789497439</v>
      </c>
    </row>
    <row r="443" spans="1:5" x14ac:dyDescent="0.2">
      <c r="A443" s="1"/>
      <c r="B443" s="24" t="s">
        <v>876</v>
      </c>
      <c r="C443" s="25" t="s">
        <v>877</v>
      </c>
      <c r="D443" s="22" t="s">
        <v>47</v>
      </c>
      <c r="E443" s="23">
        <v>787.00894703962831</v>
      </c>
    </row>
    <row r="444" spans="1:5" x14ac:dyDescent="0.2">
      <c r="A444" s="1"/>
      <c r="B444" s="24" t="s">
        <v>878</v>
      </c>
      <c r="C444" s="25" t="s">
        <v>879</v>
      </c>
      <c r="D444" s="22" t="s">
        <v>47</v>
      </c>
      <c r="E444" s="23">
        <v>1153.51033851737</v>
      </c>
    </row>
    <row r="445" spans="1:5" x14ac:dyDescent="0.2">
      <c r="A445" s="1"/>
      <c r="B445" s="24" t="s">
        <v>880</v>
      </c>
      <c r="C445" s="25" t="s">
        <v>881</v>
      </c>
      <c r="D445" s="22" t="s">
        <v>47</v>
      </c>
      <c r="E445" s="23">
        <v>1132.8599099210016</v>
      </c>
    </row>
    <row r="446" spans="1:5" x14ac:dyDescent="0.2">
      <c r="A446" s="1"/>
      <c r="B446" s="24" t="s">
        <v>882</v>
      </c>
      <c r="C446" s="25" t="s">
        <v>883</v>
      </c>
      <c r="D446" s="22" t="s">
        <v>34</v>
      </c>
      <c r="E446" s="23">
        <v>629.14314527322119</v>
      </c>
    </row>
    <row r="447" spans="1:5" x14ac:dyDescent="0.2">
      <c r="A447" s="1"/>
      <c r="B447" s="24" t="s">
        <v>884</v>
      </c>
      <c r="C447" s="25" t="s">
        <v>885</v>
      </c>
      <c r="D447" s="22" t="s">
        <v>47</v>
      </c>
      <c r="E447" s="23">
        <v>1618.5384176855689</v>
      </c>
    </row>
    <row r="448" spans="1:5" x14ac:dyDescent="0.2">
      <c r="A448" s="1"/>
      <c r="B448" s="24" t="s">
        <v>886</v>
      </c>
      <c r="C448" s="25" t="s">
        <v>887</v>
      </c>
      <c r="D448" s="22" t="s">
        <v>34</v>
      </c>
      <c r="E448" s="23">
        <v>948.32269214789426</v>
      </c>
    </row>
    <row r="449" spans="1:5" x14ac:dyDescent="0.2">
      <c r="A449" s="1"/>
      <c r="B449" s="24" t="s">
        <v>888</v>
      </c>
      <c r="C449" s="25" t="s">
        <v>889</v>
      </c>
      <c r="D449" s="22" t="s">
        <v>34</v>
      </c>
      <c r="E449" s="23">
        <v>2603.5818979962592</v>
      </c>
    </row>
    <row r="450" spans="1:5" x14ac:dyDescent="0.2">
      <c r="A450" s="1"/>
      <c r="B450" s="24" t="s">
        <v>890</v>
      </c>
      <c r="C450" s="25" t="s">
        <v>891</v>
      </c>
      <c r="D450" s="22" t="s">
        <v>34</v>
      </c>
      <c r="E450" s="23">
        <v>23508.479561894648</v>
      </c>
    </row>
    <row r="451" spans="1:5" x14ac:dyDescent="0.2">
      <c r="A451" s="1"/>
      <c r="B451" s="24" t="s">
        <v>892</v>
      </c>
      <c r="C451" s="25" t="s">
        <v>893</v>
      </c>
      <c r="D451" s="22" t="s">
        <v>34</v>
      </c>
      <c r="E451" s="23">
        <v>2066.4270148631781</v>
      </c>
    </row>
    <row r="452" spans="1:5" x14ac:dyDescent="0.2">
      <c r="A452" s="1"/>
      <c r="B452" s="24" t="s">
        <v>894</v>
      </c>
      <c r="C452" s="25" t="s">
        <v>895</v>
      </c>
      <c r="D452" s="22" t="s">
        <v>34</v>
      </c>
      <c r="E452" s="23">
        <v>2066.4270148631781</v>
      </c>
    </row>
    <row r="453" spans="1:5" x14ac:dyDescent="0.2">
      <c r="A453" s="1"/>
      <c r="B453" s="40" t="s">
        <v>896</v>
      </c>
      <c r="C453" s="41" t="s">
        <v>897</v>
      </c>
      <c r="D453" s="32" t="s">
        <v>47</v>
      </c>
      <c r="E453" s="23">
        <v>356.7664930555556</v>
      </c>
    </row>
    <row r="454" spans="1:5" x14ac:dyDescent="0.2">
      <c r="A454" s="1"/>
      <c r="B454" s="40" t="s">
        <v>898</v>
      </c>
      <c r="C454" s="41" t="s">
        <v>899</v>
      </c>
      <c r="D454" s="32" t="s">
        <v>47</v>
      </c>
      <c r="E454" s="23">
        <v>500.50315972222228</v>
      </c>
    </row>
    <row r="455" spans="1:5" x14ac:dyDescent="0.2">
      <c r="A455" s="1"/>
      <c r="B455" s="40" t="s">
        <v>900</v>
      </c>
      <c r="C455" s="41" t="s">
        <v>901</v>
      </c>
      <c r="D455" s="32" t="s">
        <v>47</v>
      </c>
      <c r="E455" s="23">
        <v>470.80177083333331</v>
      </c>
    </row>
    <row r="456" spans="1:5" x14ac:dyDescent="0.2">
      <c r="A456" s="1"/>
      <c r="B456" s="40" t="s">
        <v>902</v>
      </c>
      <c r="C456" s="41" t="s">
        <v>903</v>
      </c>
      <c r="D456" s="32" t="s">
        <v>47</v>
      </c>
      <c r="E456" s="23">
        <v>676.62799479166677</v>
      </c>
    </row>
    <row r="457" spans="1:5" x14ac:dyDescent="0.2">
      <c r="A457" s="1"/>
      <c r="B457" s="24" t="s">
        <v>904</v>
      </c>
      <c r="C457" s="25" t="s">
        <v>905</v>
      </c>
      <c r="D457" s="22" t="s">
        <v>47</v>
      </c>
      <c r="E457" s="23">
        <v>4035.1465039785726</v>
      </c>
    </row>
    <row r="458" spans="1:5" x14ac:dyDescent="0.2">
      <c r="A458" s="1"/>
      <c r="B458" s="24" t="s">
        <v>906</v>
      </c>
      <c r="C458" s="25" t="s">
        <v>907</v>
      </c>
      <c r="D458" s="22" t="s">
        <v>47</v>
      </c>
      <c r="E458" s="23">
        <v>4405.0224820159592</v>
      </c>
    </row>
    <row r="459" spans="1:5" x14ac:dyDescent="0.2">
      <c r="A459" s="1"/>
      <c r="B459" s="24" t="s">
        <v>908</v>
      </c>
      <c r="C459" s="25" t="s">
        <v>909</v>
      </c>
      <c r="D459" s="22" t="s">
        <v>47</v>
      </c>
      <c r="E459" s="23">
        <v>7385.2502746857781</v>
      </c>
    </row>
    <row r="460" spans="1:5" x14ac:dyDescent="0.2">
      <c r="A460" s="1"/>
      <c r="B460" s="24" t="s">
        <v>910</v>
      </c>
      <c r="C460" s="25" t="s">
        <v>911</v>
      </c>
      <c r="D460" s="22" t="s">
        <v>47</v>
      </c>
      <c r="E460" s="23">
        <v>8984.8808839402118</v>
      </c>
    </row>
    <row r="461" spans="1:5" x14ac:dyDescent="0.2">
      <c r="A461" s="1"/>
      <c r="B461" s="24" t="s">
        <v>912</v>
      </c>
      <c r="C461" s="25" t="s">
        <v>913</v>
      </c>
      <c r="D461" s="22" t="s">
        <v>47</v>
      </c>
      <c r="E461" s="23">
        <v>11137.189051466155</v>
      </c>
    </row>
    <row r="462" spans="1:5" x14ac:dyDescent="0.2">
      <c r="A462" s="1"/>
      <c r="B462" s="20" t="s">
        <v>914</v>
      </c>
      <c r="C462" s="21" t="s">
        <v>915</v>
      </c>
      <c r="D462" s="22" t="s">
        <v>47</v>
      </c>
      <c r="E462" s="23">
        <v>15983.53069329264</v>
      </c>
    </row>
    <row r="463" spans="1:5" x14ac:dyDescent="0.2">
      <c r="A463" s="1"/>
      <c r="B463" s="24" t="s">
        <v>916</v>
      </c>
      <c r="C463" s="25" t="s">
        <v>917</v>
      </c>
      <c r="D463" s="22" t="s">
        <v>34</v>
      </c>
      <c r="E463" s="23">
        <v>11594.950004143786</v>
      </c>
    </row>
    <row r="464" spans="1:5" x14ac:dyDescent="0.2">
      <c r="A464" s="1"/>
      <c r="B464" s="42" t="s">
        <v>918</v>
      </c>
      <c r="C464" s="43" t="s">
        <v>919</v>
      </c>
      <c r="D464" s="44" t="s">
        <v>47</v>
      </c>
      <c r="E464" s="45">
        <v>1144.342494026929</v>
      </c>
    </row>
    <row r="465" spans="1:5" x14ac:dyDescent="0.2">
      <c r="A465" s="1"/>
      <c r="B465" s="24" t="s">
        <v>920</v>
      </c>
      <c r="C465" s="25" t="s">
        <v>921</v>
      </c>
      <c r="D465" s="22" t="s">
        <v>34</v>
      </c>
      <c r="E465" s="23">
        <v>52358.574322440443</v>
      </c>
    </row>
    <row r="466" spans="1:5" x14ac:dyDescent="0.2">
      <c r="A466" s="1"/>
      <c r="B466" s="24" t="s">
        <v>922</v>
      </c>
      <c r="C466" s="25" t="s">
        <v>923</v>
      </c>
      <c r="D466" s="22" t="s">
        <v>34</v>
      </c>
      <c r="E466" s="23">
        <v>54322.702228318616</v>
      </c>
    </row>
    <row r="467" spans="1:5" x14ac:dyDescent="0.2">
      <c r="A467" s="1"/>
      <c r="B467" s="24" t="s">
        <v>924</v>
      </c>
      <c r="C467" s="25" t="s">
        <v>925</v>
      </c>
      <c r="D467" s="22" t="s">
        <v>34</v>
      </c>
      <c r="E467" s="23">
        <v>215457.03648462897</v>
      </c>
    </row>
    <row r="468" spans="1:5" x14ac:dyDescent="0.2">
      <c r="A468" s="1"/>
      <c r="B468" s="24" t="s">
        <v>926</v>
      </c>
      <c r="C468" s="25" t="s">
        <v>927</v>
      </c>
      <c r="D468" s="22" t="s">
        <v>34</v>
      </c>
      <c r="E468" s="23">
        <v>185281.74139884172</v>
      </c>
    </row>
    <row r="469" spans="1:5" x14ac:dyDescent="0.2">
      <c r="A469" s="1"/>
      <c r="B469" s="24" t="s">
        <v>928</v>
      </c>
      <c r="C469" s="25" t="s">
        <v>929</v>
      </c>
      <c r="D469" s="22" t="s">
        <v>34</v>
      </c>
      <c r="E469" s="23">
        <v>3988.6363636363649</v>
      </c>
    </row>
    <row r="470" spans="1:5" x14ac:dyDescent="0.2">
      <c r="A470" s="1"/>
      <c r="B470" s="20" t="s">
        <v>930</v>
      </c>
      <c r="C470" s="21" t="s">
        <v>931</v>
      </c>
      <c r="D470" s="22" t="s">
        <v>34</v>
      </c>
      <c r="E470" s="23">
        <v>2315.3988868274591</v>
      </c>
    </row>
    <row r="471" spans="1:5" x14ac:dyDescent="0.2">
      <c r="A471" s="1"/>
      <c r="B471" s="24" t="s">
        <v>932</v>
      </c>
      <c r="C471" s="25" t="s">
        <v>933</v>
      </c>
      <c r="D471" s="22" t="s">
        <v>34</v>
      </c>
      <c r="E471" s="23">
        <v>10823.019243473496</v>
      </c>
    </row>
    <row r="472" spans="1:5" x14ac:dyDescent="0.2">
      <c r="A472" s="1"/>
      <c r="B472" s="24" t="s">
        <v>934</v>
      </c>
      <c r="C472" s="25" t="s">
        <v>935</v>
      </c>
      <c r="D472" s="22" t="s">
        <v>47</v>
      </c>
      <c r="E472" s="23">
        <v>1246.7938846010211</v>
      </c>
    </row>
    <row r="473" spans="1:5" x14ac:dyDescent="0.2">
      <c r="A473" s="1"/>
      <c r="B473" s="24" t="s">
        <v>936</v>
      </c>
      <c r="C473" s="25" t="s">
        <v>937</v>
      </c>
      <c r="D473" s="22" t="s">
        <v>47</v>
      </c>
      <c r="E473" s="23">
        <v>351.85336554966972</v>
      </c>
    </row>
    <row r="474" spans="1:5" x14ac:dyDescent="0.2">
      <c r="A474" s="1"/>
      <c r="B474" s="20" t="s">
        <v>938</v>
      </c>
      <c r="C474" s="21" t="s">
        <v>939</v>
      </c>
      <c r="D474" s="22" t="s">
        <v>47</v>
      </c>
      <c r="E474" s="23">
        <v>197.92295558344702</v>
      </c>
    </row>
    <row r="475" spans="1:5" x14ac:dyDescent="0.2">
      <c r="A475" s="1"/>
      <c r="B475" s="24" t="s">
        <v>940</v>
      </c>
      <c r="C475" s="25" t="s">
        <v>941</v>
      </c>
      <c r="D475" s="22" t="s">
        <v>47</v>
      </c>
      <c r="E475" s="23">
        <v>1191.0269852529452</v>
      </c>
    </row>
    <row r="476" spans="1:5" x14ac:dyDescent="0.2">
      <c r="A476" s="1"/>
      <c r="B476" s="24" t="s">
        <v>942</v>
      </c>
      <c r="C476" s="25" t="s">
        <v>943</v>
      </c>
      <c r="D476" s="22" t="s">
        <v>47</v>
      </c>
      <c r="E476" s="23">
        <v>626.77866797815432</v>
      </c>
    </row>
    <row r="477" spans="1:5" x14ac:dyDescent="0.2">
      <c r="A477" s="1"/>
      <c r="B477" s="24" t="s">
        <v>944</v>
      </c>
      <c r="C477" s="25" t="s">
        <v>945</v>
      </c>
      <c r="D477" s="22" t="s">
        <v>34</v>
      </c>
      <c r="E477" s="23">
        <v>779.22585044307436</v>
      </c>
    </row>
    <row r="478" spans="1:5" x14ac:dyDescent="0.2">
      <c r="A478" s="1"/>
      <c r="B478" s="24" t="s">
        <v>946</v>
      </c>
      <c r="C478" s="25" t="s">
        <v>947</v>
      </c>
      <c r="D478" s="22" t="s">
        <v>34</v>
      </c>
      <c r="E478" s="23">
        <v>1225259.0733833523</v>
      </c>
    </row>
    <row r="479" spans="1:5" x14ac:dyDescent="0.2">
      <c r="A479" s="1"/>
      <c r="B479" s="24" t="s">
        <v>948</v>
      </c>
      <c r="C479" s="25" t="s">
        <v>949</v>
      </c>
      <c r="D479" s="22" t="s">
        <v>34</v>
      </c>
      <c r="E479" s="23">
        <v>29865.522921043943</v>
      </c>
    </row>
    <row r="480" spans="1:5" x14ac:dyDescent="0.2">
      <c r="A480" s="1"/>
      <c r="B480" s="24" t="s">
        <v>950</v>
      </c>
      <c r="C480" s="25" t="s">
        <v>951</v>
      </c>
      <c r="D480" s="22" t="s">
        <v>34</v>
      </c>
      <c r="E480" s="23">
        <v>1745.2410478852134</v>
      </c>
    </row>
    <row r="481" spans="1:5" x14ac:dyDescent="0.2">
      <c r="A481" s="1"/>
      <c r="B481" s="24" t="s">
        <v>952</v>
      </c>
      <c r="C481" s="25" t="s">
        <v>953</v>
      </c>
      <c r="D481" s="22" t="s">
        <v>34</v>
      </c>
      <c r="E481" s="23">
        <v>14335.342121532343</v>
      </c>
    </row>
    <row r="482" spans="1:5" x14ac:dyDescent="0.2">
      <c r="A482" s="1"/>
      <c r="B482" s="24" t="s">
        <v>954</v>
      </c>
      <c r="C482" s="25" t="s">
        <v>955</v>
      </c>
      <c r="D482" s="22" t="s">
        <v>34</v>
      </c>
      <c r="E482" s="23">
        <v>1989.9099882357691</v>
      </c>
    </row>
    <row r="483" spans="1:5" x14ac:dyDescent="0.2">
      <c r="A483" s="1"/>
      <c r="B483" s="24" t="s">
        <v>956</v>
      </c>
      <c r="C483" s="25" t="s">
        <v>957</v>
      </c>
      <c r="D483" s="22" t="s">
        <v>34</v>
      </c>
      <c r="E483" s="23">
        <v>1533.720752369205</v>
      </c>
    </row>
    <row r="484" spans="1:5" x14ac:dyDescent="0.2">
      <c r="A484" s="1"/>
      <c r="B484" s="24" t="s">
        <v>958</v>
      </c>
      <c r="C484" s="25" t="s">
        <v>959</v>
      </c>
      <c r="D484" s="22" t="s">
        <v>34</v>
      </c>
      <c r="E484" s="23">
        <v>21240.455335358358</v>
      </c>
    </row>
    <row r="485" spans="1:5" x14ac:dyDescent="0.2">
      <c r="A485" s="1"/>
      <c r="B485" s="24" t="s">
        <v>960</v>
      </c>
      <c r="C485" s="25" t="s">
        <v>961</v>
      </c>
      <c r="D485" s="22" t="s">
        <v>34</v>
      </c>
      <c r="E485" s="23">
        <v>19907.800643745464</v>
      </c>
    </row>
    <row r="486" spans="1:5" x14ac:dyDescent="0.2">
      <c r="A486" s="1"/>
      <c r="B486" s="24" t="s">
        <v>962</v>
      </c>
      <c r="C486" s="25" t="s">
        <v>963</v>
      </c>
      <c r="D486" s="22" t="s">
        <v>34</v>
      </c>
      <c r="E486" s="23">
        <v>7667.8321886088224</v>
      </c>
    </row>
    <row r="487" spans="1:5" x14ac:dyDescent="0.2">
      <c r="A487" s="1"/>
      <c r="B487" s="24" t="s">
        <v>964</v>
      </c>
      <c r="C487" s="25" t="s">
        <v>965</v>
      </c>
      <c r="D487" s="22" t="s">
        <v>34</v>
      </c>
      <c r="E487" s="23">
        <v>14048.545449293759</v>
      </c>
    </row>
    <row r="488" spans="1:5" x14ac:dyDescent="0.2">
      <c r="A488" s="1"/>
      <c r="B488" s="24" t="s">
        <v>966</v>
      </c>
      <c r="C488" s="25" t="s">
        <v>967</v>
      </c>
      <c r="D488" s="22" t="s">
        <v>968</v>
      </c>
      <c r="E488" s="23">
        <v>147.68852762138064</v>
      </c>
    </row>
    <row r="489" spans="1:5" x14ac:dyDescent="0.2">
      <c r="A489" s="1"/>
      <c r="B489" s="20" t="s">
        <v>969</v>
      </c>
      <c r="C489" s="21" t="s">
        <v>970</v>
      </c>
      <c r="D489" s="22" t="s">
        <v>34</v>
      </c>
      <c r="E489" s="23">
        <v>960.84132252008294</v>
      </c>
    </row>
    <row r="490" spans="1:5" x14ac:dyDescent="0.2">
      <c r="A490" s="1"/>
      <c r="B490" s="24" t="s">
        <v>971</v>
      </c>
      <c r="C490" s="25" t="s">
        <v>972</v>
      </c>
      <c r="D490" s="22" t="s">
        <v>34</v>
      </c>
      <c r="E490" s="23">
        <v>724.30053103713533</v>
      </c>
    </row>
    <row r="491" spans="1:5" x14ac:dyDescent="0.2">
      <c r="A491" s="1"/>
      <c r="B491" s="24" t="s">
        <v>973</v>
      </c>
      <c r="C491" s="25" t="s">
        <v>974</v>
      </c>
      <c r="D491" s="22" t="s">
        <v>34</v>
      </c>
      <c r="E491" s="23">
        <v>745.39666300909084</v>
      </c>
    </row>
    <row r="492" spans="1:5" x14ac:dyDescent="0.2">
      <c r="A492" s="1"/>
      <c r="B492" s="24" t="s">
        <v>975</v>
      </c>
      <c r="C492" s="25" t="s">
        <v>976</v>
      </c>
      <c r="D492" s="22" t="s">
        <v>47</v>
      </c>
      <c r="E492" s="23">
        <v>90.071609460899168</v>
      </c>
    </row>
    <row r="493" spans="1:5" x14ac:dyDescent="0.2">
      <c r="A493" s="1"/>
      <c r="B493" s="24" t="s">
        <v>977</v>
      </c>
      <c r="C493" s="25" t="s">
        <v>978</v>
      </c>
      <c r="D493" s="22" t="s">
        <v>47</v>
      </c>
      <c r="E493" s="23">
        <v>365.09306272564544</v>
      </c>
    </row>
    <row r="494" spans="1:5" x14ac:dyDescent="0.2">
      <c r="A494" s="1"/>
      <c r="B494" s="24" t="s">
        <v>979</v>
      </c>
      <c r="C494" s="25" t="s">
        <v>980</v>
      </c>
      <c r="D494" s="22" t="s">
        <v>47</v>
      </c>
      <c r="E494" s="23">
        <v>573.42532421751901</v>
      </c>
    </row>
    <row r="495" spans="1:5" x14ac:dyDescent="0.2">
      <c r="A495" s="1"/>
      <c r="B495" s="24" t="s">
        <v>981</v>
      </c>
      <c r="C495" s="25" t="s">
        <v>982</v>
      </c>
      <c r="D495" s="22" t="s">
        <v>34</v>
      </c>
      <c r="E495" s="23">
        <v>2288.7776433422846</v>
      </c>
    </row>
    <row r="496" spans="1:5" x14ac:dyDescent="0.2">
      <c r="A496" s="1"/>
      <c r="B496" s="24" t="s">
        <v>983</v>
      </c>
      <c r="C496" s="25" t="s">
        <v>984</v>
      </c>
      <c r="D496" s="22" t="s">
        <v>34</v>
      </c>
      <c r="E496" s="23">
        <v>1487.5892783399256</v>
      </c>
    </row>
    <row r="497" spans="1:5" x14ac:dyDescent="0.2">
      <c r="A497" s="1"/>
      <c r="B497" s="24" t="s">
        <v>985</v>
      </c>
      <c r="C497" s="25" t="s">
        <v>986</v>
      </c>
      <c r="D497" s="22" t="s">
        <v>34</v>
      </c>
      <c r="E497" s="23">
        <v>1471.3831568082539</v>
      </c>
    </row>
    <row r="498" spans="1:5" x14ac:dyDescent="0.2">
      <c r="A498" s="1"/>
      <c r="B498" s="24" t="s">
        <v>987</v>
      </c>
      <c r="C498" s="25" t="s">
        <v>988</v>
      </c>
      <c r="D498" s="22" t="s">
        <v>111</v>
      </c>
      <c r="E498" s="23">
        <v>1055.532271565713</v>
      </c>
    </row>
    <row r="499" spans="1:5" x14ac:dyDescent="0.2">
      <c r="A499" s="1"/>
      <c r="B499" s="24" t="s">
        <v>989</v>
      </c>
      <c r="C499" s="25" t="s">
        <v>990</v>
      </c>
      <c r="D499" s="22" t="s">
        <v>34</v>
      </c>
      <c r="E499" s="23">
        <v>12312.371673538681</v>
      </c>
    </row>
    <row r="500" spans="1:5" x14ac:dyDescent="0.2">
      <c r="A500" s="1"/>
      <c r="B500" s="24" t="s">
        <v>991</v>
      </c>
      <c r="C500" s="25" t="s">
        <v>992</v>
      </c>
      <c r="D500" s="22" t="s">
        <v>34</v>
      </c>
      <c r="E500" s="23">
        <v>16288.170750429412</v>
      </c>
    </row>
    <row r="501" spans="1:5" x14ac:dyDescent="0.2">
      <c r="A501" s="1"/>
      <c r="B501" s="24" t="s">
        <v>993</v>
      </c>
      <c r="C501" s="25" t="s">
        <v>994</v>
      </c>
      <c r="D501" s="22" t="s">
        <v>34</v>
      </c>
      <c r="E501" s="23">
        <v>19674.192227796229</v>
      </c>
    </row>
    <row r="502" spans="1:5" x14ac:dyDescent="0.2">
      <c r="A502" s="1"/>
      <c r="B502" s="24" t="s">
        <v>995</v>
      </c>
      <c r="C502" s="25" t="s">
        <v>996</v>
      </c>
      <c r="D502" s="22" t="s">
        <v>34</v>
      </c>
      <c r="E502" s="23">
        <v>8069.0706624201985</v>
      </c>
    </row>
    <row r="503" spans="1:5" x14ac:dyDescent="0.2">
      <c r="A503" s="1"/>
      <c r="B503" s="24" t="s">
        <v>997</v>
      </c>
      <c r="C503" s="25" t="s">
        <v>998</v>
      </c>
      <c r="D503" s="22" t="s">
        <v>111</v>
      </c>
      <c r="E503" s="23">
        <v>141.30141771381054</v>
      </c>
    </row>
    <row r="504" spans="1:5" x14ac:dyDescent="0.2">
      <c r="A504" s="1"/>
      <c r="B504" s="24" t="s">
        <v>999</v>
      </c>
      <c r="C504" s="25" t="s">
        <v>1000</v>
      </c>
      <c r="D504" s="22" t="s">
        <v>34</v>
      </c>
      <c r="E504" s="23">
        <v>20223.875867678114</v>
      </c>
    </row>
    <row r="505" spans="1:5" x14ac:dyDescent="0.2">
      <c r="A505" s="1"/>
      <c r="B505" s="24" t="s">
        <v>1001</v>
      </c>
      <c r="C505" s="25" t="s">
        <v>1002</v>
      </c>
      <c r="D505" s="22" t="s">
        <v>34</v>
      </c>
      <c r="E505" s="23">
        <v>4541.0176842105275</v>
      </c>
    </row>
    <row r="506" spans="1:5" x14ac:dyDescent="0.2">
      <c r="A506" s="1"/>
      <c r="B506" s="20" t="s">
        <v>1003</v>
      </c>
      <c r="C506" s="21" t="s">
        <v>1004</v>
      </c>
      <c r="D506" s="22" t="s">
        <v>34</v>
      </c>
      <c r="E506" s="23">
        <v>3018.2578947368424</v>
      </c>
    </row>
    <row r="507" spans="1:5" x14ac:dyDescent="0.2">
      <c r="A507" s="1"/>
      <c r="B507" s="24" t="s">
        <v>1005</v>
      </c>
      <c r="C507" s="46" t="s">
        <v>1006</v>
      </c>
      <c r="D507" s="22" t="s">
        <v>27</v>
      </c>
      <c r="E507" s="23">
        <v>81547.601909006815</v>
      </c>
    </row>
    <row r="508" spans="1:5" x14ac:dyDescent="0.2">
      <c r="A508" s="1"/>
      <c r="B508" s="24" t="s">
        <v>1007</v>
      </c>
      <c r="C508" s="46" t="s">
        <v>1008</v>
      </c>
      <c r="D508" s="22" t="s">
        <v>27</v>
      </c>
      <c r="E508" s="23">
        <v>64781.225912812522</v>
      </c>
    </row>
    <row r="509" spans="1:5" x14ac:dyDescent="0.2">
      <c r="A509" s="1"/>
      <c r="B509" s="24" t="s">
        <v>1009</v>
      </c>
      <c r="C509" s="25" t="s">
        <v>1010</v>
      </c>
      <c r="D509" s="22" t="s">
        <v>27</v>
      </c>
      <c r="E509" s="23">
        <v>53183.946571854882</v>
      </c>
    </row>
    <row r="510" spans="1:5" x14ac:dyDescent="0.2">
      <c r="A510" s="1"/>
      <c r="B510" s="24" t="s">
        <v>1011</v>
      </c>
      <c r="C510" s="25" t="s">
        <v>1012</v>
      </c>
      <c r="D510" s="22" t="s">
        <v>27</v>
      </c>
      <c r="E510" s="23">
        <v>75300.103955603685</v>
      </c>
    </row>
    <row r="511" spans="1:5" x14ac:dyDescent="0.2">
      <c r="A511" s="1"/>
      <c r="B511" s="24" t="s">
        <v>1013</v>
      </c>
      <c r="C511" s="25" t="s">
        <v>1014</v>
      </c>
      <c r="D511" s="22" t="s">
        <v>47</v>
      </c>
      <c r="E511" s="23">
        <v>77035.712406436418</v>
      </c>
    </row>
    <row r="512" spans="1:5" x14ac:dyDescent="0.2">
      <c r="A512" s="1"/>
      <c r="B512" s="24" t="s">
        <v>1015</v>
      </c>
      <c r="C512" s="25" t="s">
        <v>1016</v>
      </c>
      <c r="D512" s="22" t="s">
        <v>1017</v>
      </c>
      <c r="E512" s="23">
        <v>3.6879644193079053</v>
      </c>
    </row>
    <row r="513" spans="1:5" x14ac:dyDescent="0.2">
      <c r="A513" s="1"/>
      <c r="B513" s="24" t="s">
        <v>1018</v>
      </c>
      <c r="C513" s="25" t="s">
        <v>1019</v>
      </c>
      <c r="D513" s="22" t="s">
        <v>111</v>
      </c>
      <c r="E513" s="23">
        <v>949.84605803465035</v>
      </c>
    </row>
    <row r="514" spans="1:5" x14ac:dyDescent="0.2">
      <c r="A514" s="1"/>
      <c r="B514" s="24" t="s">
        <v>1020</v>
      </c>
      <c r="C514" s="46" t="s">
        <v>1021</v>
      </c>
      <c r="D514" s="22" t="s">
        <v>27</v>
      </c>
      <c r="E514" s="23">
        <v>104296.35393451678</v>
      </c>
    </row>
    <row r="515" spans="1:5" x14ac:dyDescent="0.2">
      <c r="A515" s="1"/>
      <c r="B515" s="24" t="s">
        <v>1022</v>
      </c>
      <c r="C515" s="25" t="s">
        <v>1023</v>
      </c>
      <c r="D515" s="22" t="s">
        <v>34</v>
      </c>
      <c r="E515" s="23">
        <v>915076.91899955575</v>
      </c>
    </row>
    <row r="516" spans="1:5" x14ac:dyDescent="0.2">
      <c r="A516" s="1"/>
      <c r="B516" s="24" t="s">
        <v>1024</v>
      </c>
      <c r="C516" s="25" t="s">
        <v>1025</v>
      </c>
      <c r="D516" s="22" t="s">
        <v>34</v>
      </c>
      <c r="E516" s="23">
        <v>317490.67649541737</v>
      </c>
    </row>
    <row r="517" spans="1:5" x14ac:dyDescent="0.2">
      <c r="A517" s="1"/>
      <c r="B517" s="24" t="s">
        <v>1026</v>
      </c>
      <c r="C517" s="25" t="s">
        <v>1027</v>
      </c>
      <c r="D517" s="22" t="s">
        <v>111</v>
      </c>
      <c r="E517" s="23">
        <v>34672.866886078977</v>
      </c>
    </row>
    <row r="518" spans="1:5" x14ac:dyDescent="0.2">
      <c r="A518" s="1"/>
      <c r="B518" s="24" t="s">
        <v>1028</v>
      </c>
      <c r="C518" s="25" t="s">
        <v>1029</v>
      </c>
      <c r="D518" s="22" t="s">
        <v>145</v>
      </c>
      <c r="E518" s="23">
        <v>2715.1001766412492</v>
      </c>
    </row>
    <row r="519" spans="1:5" x14ac:dyDescent="0.2">
      <c r="A519" s="1"/>
      <c r="B519" s="24" t="s">
        <v>1030</v>
      </c>
      <c r="C519" s="25" t="s">
        <v>1031</v>
      </c>
      <c r="D519" s="22" t="s">
        <v>145</v>
      </c>
      <c r="E519" s="23">
        <v>3048.1369744182898</v>
      </c>
    </row>
    <row r="520" spans="1:5" x14ac:dyDescent="0.2">
      <c r="A520" s="1"/>
      <c r="B520" s="24" t="s">
        <v>1032</v>
      </c>
      <c r="C520" s="25" t="s">
        <v>1033</v>
      </c>
      <c r="D520" s="22" t="s">
        <v>12</v>
      </c>
      <c r="E520" s="23">
        <v>230.95184609675945</v>
      </c>
    </row>
    <row r="521" spans="1:5" x14ac:dyDescent="0.2">
      <c r="A521" s="1"/>
      <c r="B521" s="24" t="s">
        <v>1034</v>
      </c>
      <c r="C521" s="25" t="s">
        <v>1035</v>
      </c>
      <c r="D521" s="22" t="s">
        <v>111</v>
      </c>
      <c r="E521" s="23">
        <v>1308.9541248915918</v>
      </c>
    </row>
    <row r="522" spans="1:5" x14ac:dyDescent="0.2">
      <c r="A522" s="1"/>
      <c r="B522" s="24" t="s">
        <v>1036</v>
      </c>
      <c r="C522" s="25" t="s">
        <v>1037</v>
      </c>
      <c r="D522" s="22" t="s">
        <v>34</v>
      </c>
      <c r="E522" s="23">
        <v>836.53955973383916</v>
      </c>
    </row>
    <row r="523" spans="1:5" x14ac:dyDescent="0.2">
      <c r="A523" s="1"/>
      <c r="B523" s="24" t="s">
        <v>1038</v>
      </c>
      <c r="C523" s="25" t="s">
        <v>1039</v>
      </c>
      <c r="D523" s="22" t="s">
        <v>34</v>
      </c>
      <c r="E523" s="23">
        <v>639.71651465471973</v>
      </c>
    </row>
    <row r="524" spans="1:5" x14ac:dyDescent="0.2">
      <c r="A524" s="1"/>
      <c r="B524" s="20" t="s">
        <v>1040</v>
      </c>
      <c r="C524" s="21" t="s">
        <v>1041</v>
      </c>
      <c r="D524" s="22" t="s">
        <v>34</v>
      </c>
      <c r="E524" s="23">
        <v>333.47511288000004</v>
      </c>
    </row>
    <row r="525" spans="1:5" x14ac:dyDescent="0.2">
      <c r="A525" s="1"/>
      <c r="B525" s="20" t="s">
        <v>1042</v>
      </c>
      <c r="C525" s="21" t="s">
        <v>1043</v>
      </c>
      <c r="D525" s="22" t="s">
        <v>34</v>
      </c>
      <c r="E525" s="23">
        <v>369.83532768000009</v>
      </c>
    </row>
    <row r="526" spans="1:5" x14ac:dyDescent="0.2">
      <c r="A526" s="1"/>
      <c r="B526" s="20" t="s">
        <v>1044</v>
      </c>
      <c r="C526" s="21" t="s">
        <v>1045</v>
      </c>
      <c r="D526" s="22" t="s">
        <v>34</v>
      </c>
      <c r="E526" s="23">
        <v>616.58199750267852</v>
      </c>
    </row>
    <row r="527" spans="1:5" x14ac:dyDescent="0.2">
      <c r="A527" s="1"/>
      <c r="B527" s="20" t="s">
        <v>1046</v>
      </c>
      <c r="C527" s="21" t="s">
        <v>1047</v>
      </c>
      <c r="D527" s="22" t="s">
        <v>34</v>
      </c>
      <c r="E527" s="23">
        <v>663.06807191924361</v>
      </c>
    </row>
    <row r="528" spans="1:5" x14ac:dyDescent="0.2">
      <c r="A528" s="1"/>
      <c r="B528" s="20" t="s">
        <v>1048</v>
      </c>
      <c r="C528" s="21" t="s">
        <v>1049</v>
      </c>
      <c r="D528" s="22" t="s">
        <v>34</v>
      </c>
      <c r="E528" s="23">
        <v>176.85110618588106</v>
      </c>
    </row>
    <row r="529" spans="1:5" x14ac:dyDescent="0.2">
      <c r="A529" s="1"/>
      <c r="B529" s="20" t="s">
        <v>1050</v>
      </c>
      <c r="C529" s="21" t="s">
        <v>1051</v>
      </c>
      <c r="D529" s="22" t="s">
        <v>34</v>
      </c>
      <c r="E529" s="23">
        <v>175.69507529641328</v>
      </c>
    </row>
    <row r="530" spans="1:5" x14ac:dyDescent="0.2">
      <c r="A530" s="1"/>
      <c r="B530" s="20" t="s">
        <v>1052</v>
      </c>
      <c r="C530" s="21" t="s">
        <v>1053</v>
      </c>
      <c r="D530" s="22" t="s">
        <v>34</v>
      </c>
      <c r="E530" s="23">
        <v>104.21246645240821</v>
      </c>
    </row>
    <row r="531" spans="1:5" x14ac:dyDescent="0.2">
      <c r="A531" s="1"/>
      <c r="B531" s="20" t="s">
        <v>1054</v>
      </c>
      <c r="C531" s="21" t="s">
        <v>1055</v>
      </c>
      <c r="D531" s="22" t="s">
        <v>34</v>
      </c>
      <c r="E531" s="23">
        <v>124.88971833770549</v>
      </c>
    </row>
    <row r="532" spans="1:5" x14ac:dyDescent="0.2">
      <c r="A532" s="1"/>
      <c r="B532" s="20" t="s">
        <v>1056</v>
      </c>
      <c r="C532" s="21" t="s">
        <v>1057</v>
      </c>
      <c r="D532" s="22" t="s">
        <v>34</v>
      </c>
      <c r="E532" s="23">
        <v>194.77036368414986</v>
      </c>
    </row>
    <row r="533" spans="1:5" x14ac:dyDescent="0.2">
      <c r="A533" s="1"/>
      <c r="B533" s="20" t="s">
        <v>1058</v>
      </c>
      <c r="C533" s="21" t="s">
        <v>1059</v>
      </c>
      <c r="D533" s="22" t="s">
        <v>34</v>
      </c>
      <c r="E533" s="23">
        <v>283.34241806989229</v>
      </c>
    </row>
    <row r="534" spans="1:5" x14ac:dyDescent="0.2">
      <c r="A534" s="1"/>
      <c r="B534" s="20" t="s">
        <v>1060</v>
      </c>
      <c r="C534" s="21" t="s">
        <v>1061</v>
      </c>
      <c r="D534" s="22" t="s">
        <v>34</v>
      </c>
      <c r="E534" s="23">
        <v>507.81636024614426</v>
      </c>
    </row>
    <row r="535" spans="1:5" x14ac:dyDescent="0.2">
      <c r="A535" s="1"/>
      <c r="B535" s="24" t="s">
        <v>1062</v>
      </c>
      <c r="C535" s="25" t="s">
        <v>1063</v>
      </c>
      <c r="D535" s="22" t="s">
        <v>34</v>
      </c>
      <c r="E535" s="23">
        <v>6205.2020619724317</v>
      </c>
    </row>
    <row r="536" spans="1:5" x14ac:dyDescent="0.2">
      <c r="A536" s="1"/>
      <c r="B536" s="20" t="s">
        <v>1064</v>
      </c>
      <c r="C536" s="21" t="s">
        <v>1065</v>
      </c>
      <c r="D536" s="22" t="s">
        <v>34</v>
      </c>
      <c r="E536" s="23">
        <v>2239.9677360731271</v>
      </c>
    </row>
    <row r="537" spans="1:5" x14ac:dyDescent="0.2">
      <c r="A537" s="1"/>
      <c r="B537" s="20" t="s">
        <v>1066</v>
      </c>
      <c r="C537" s="21" t="s">
        <v>1067</v>
      </c>
      <c r="D537" s="22" t="s">
        <v>34</v>
      </c>
      <c r="E537" s="23">
        <v>5279.7395567545118</v>
      </c>
    </row>
    <row r="538" spans="1:5" x14ac:dyDescent="0.2">
      <c r="A538" s="1"/>
      <c r="B538" s="20" t="s">
        <v>1068</v>
      </c>
      <c r="C538" s="21" t="s">
        <v>1069</v>
      </c>
      <c r="D538" s="22" t="s">
        <v>34</v>
      </c>
      <c r="E538" s="23">
        <v>6022.8578465370583</v>
      </c>
    </row>
    <row r="539" spans="1:5" x14ac:dyDescent="0.2">
      <c r="A539" s="1"/>
      <c r="B539" s="20" t="s">
        <v>1070</v>
      </c>
      <c r="C539" s="21" t="s">
        <v>1071</v>
      </c>
      <c r="D539" s="22" t="s">
        <v>34</v>
      </c>
      <c r="E539" s="23">
        <v>4644.2849459782792</v>
      </c>
    </row>
    <row r="540" spans="1:5" x14ac:dyDescent="0.2">
      <c r="A540" s="1"/>
      <c r="B540" s="24" t="s">
        <v>1072</v>
      </c>
      <c r="C540" s="25" t="s">
        <v>1073</v>
      </c>
      <c r="D540" s="22" t="s">
        <v>34</v>
      </c>
      <c r="E540" s="23">
        <v>6937.1126835813975</v>
      </c>
    </row>
    <row r="541" spans="1:5" x14ac:dyDescent="0.2">
      <c r="A541" s="1"/>
      <c r="B541" s="24" t="s">
        <v>1074</v>
      </c>
      <c r="C541" s="25" t="s">
        <v>1075</v>
      </c>
      <c r="D541" s="22" t="s">
        <v>34</v>
      </c>
      <c r="E541" s="23">
        <v>7031.0429350909108</v>
      </c>
    </row>
    <row r="542" spans="1:5" x14ac:dyDescent="0.2">
      <c r="A542" s="1"/>
      <c r="B542" s="24" t="s">
        <v>1076</v>
      </c>
      <c r="C542" s="29" t="s">
        <v>1077</v>
      </c>
      <c r="D542" s="22" t="s">
        <v>34</v>
      </c>
      <c r="E542" s="23">
        <v>850.92964989899076</v>
      </c>
    </row>
    <row r="543" spans="1:5" x14ac:dyDescent="0.2">
      <c r="A543" s="1"/>
      <c r="B543" s="20" t="s">
        <v>1078</v>
      </c>
      <c r="C543" s="21" t="s">
        <v>1079</v>
      </c>
      <c r="D543" s="22" t="s">
        <v>34</v>
      </c>
      <c r="E543" s="23">
        <v>893.48437529752073</v>
      </c>
    </row>
    <row r="544" spans="1:5" x14ac:dyDescent="0.2">
      <c r="A544" s="1"/>
      <c r="B544" s="20" t="s">
        <v>1080</v>
      </c>
      <c r="C544" s="21" t="s">
        <v>1081</v>
      </c>
      <c r="D544" s="22" t="s">
        <v>34</v>
      </c>
      <c r="E544" s="23">
        <v>889.82295309780034</v>
      </c>
    </row>
    <row r="545" spans="1:5" x14ac:dyDescent="0.2">
      <c r="A545" s="1"/>
      <c r="B545" s="20" t="s">
        <v>1082</v>
      </c>
      <c r="C545" s="21" t="s">
        <v>1083</v>
      </c>
      <c r="D545" s="22" t="s">
        <v>34</v>
      </c>
      <c r="E545" s="23">
        <v>707.22473900000023</v>
      </c>
    </row>
    <row r="546" spans="1:5" x14ac:dyDescent="0.2">
      <c r="A546" s="1"/>
      <c r="B546" s="20" t="s">
        <v>1084</v>
      </c>
      <c r="C546" s="21" t="s">
        <v>1085</v>
      </c>
      <c r="D546" s="22" t="s">
        <v>34</v>
      </c>
      <c r="E546" s="23">
        <v>222.97303546280995</v>
      </c>
    </row>
    <row r="547" spans="1:5" x14ac:dyDescent="0.2">
      <c r="A547" s="1"/>
      <c r="B547" s="20" t="s">
        <v>1086</v>
      </c>
      <c r="C547" s="21" t="s">
        <v>1087</v>
      </c>
      <c r="D547" s="22" t="s">
        <v>34</v>
      </c>
      <c r="E547" s="23">
        <v>99.596494883720979</v>
      </c>
    </row>
    <row r="548" spans="1:5" x14ac:dyDescent="0.2">
      <c r="A548" s="1"/>
      <c r="B548" s="20" t="s">
        <v>1088</v>
      </c>
      <c r="C548" s="21" t="s">
        <v>1089</v>
      </c>
      <c r="D548" s="22" t="s">
        <v>114</v>
      </c>
      <c r="E548" s="23">
        <v>1243.8852749100711</v>
      </c>
    </row>
    <row r="549" spans="1:5" x14ac:dyDescent="0.2">
      <c r="A549" s="1"/>
      <c r="B549" s="20" t="s">
        <v>1090</v>
      </c>
      <c r="C549" s="21" t="s">
        <v>1091</v>
      </c>
      <c r="D549" s="22" t="s">
        <v>47</v>
      </c>
      <c r="E549" s="23">
        <v>62.881121800489858</v>
      </c>
    </row>
    <row r="550" spans="1:5" x14ac:dyDescent="0.2">
      <c r="A550" s="1"/>
      <c r="B550" s="20" t="s">
        <v>1092</v>
      </c>
      <c r="C550" s="21" t="s">
        <v>1093</v>
      </c>
      <c r="D550" s="22" t="s">
        <v>47</v>
      </c>
      <c r="E550" s="23">
        <v>120.19779026547501</v>
      </c>
    </row>
    <row r="551" spans="1:5" x14ac:dyDescent="0.2">
      <c r="A551" s="1"/>
      <c r="B551" s="20" t="s">
        <v>1094</v>
      </c>
      <c r="C551" s="21" t="s">
        <v>1095</v>
      </c>
      <c r="D551" s="22" t="s">
        <v>47</v>
      </c>
      <c r="E551" s="23">
        <v>160.67907382504546</v>
      </c>
    </row>
    <row r="552" spans="1:5" x14ac:dyDescent="0.2">
      <c r="A552" s="1"/>
      <c r="B552" s="24" t="s">
        <v>1096</v>
      </c>
      <c r="C552" s="25" t="s">
        <v>1097</v>
      </c>
      <c r="D552" s="22" t="s">
        <v>47</v>
      </c>
      <c r="E552" s="23">
        <v>191.14204426961285</v>
      </c>
    </row>
    <row r="553" spans="1:5" x14ac:dyDescent="0.2">
      <c r="A553" s="1"/>
      <c r="B553" s="20" t="s">
        <v>1098</v>
      </c>
      <c r="C553" s="21" t="s">
        <v>1099</v>
      </c>
      <c r="D553" s="22" t="s">
        <v>47</v>
      </c>
      <c r="E553" s="23">
        <v>531.00038111498543</v>
      </c>
    </row>
    <row r="554" spans="1:5" x14ac:dyDescent="0.2">
      <c r="A554" s="1"/>
      <c r="B554" s="20" t="s">
        <v>1100</v>
      </c>
      <c r="C554" s="21" t="s">
        <v>1101</v>
      </c>
      <c r="D554" s="22" t="s">
        <v>47</v>
      </c>
      <c r="E554" s="23">
        <v>439.08361121008227</v>
      </c>
    </row>
    <row r="555" spans="1:5" x14ac:dyDescent="0.2">
      <c r="A555" s="1"/>
      <c r="B555" s="20" t="s">
        <v>1102</v>
      </c>
      <c r="C555" s="21" t="s">
        <v>1103</v>
      </c>
      <c r="D555" s="22" t="s">
        <v>47</v>
      </c>
      <c r="E555" s="23">
        <v>529.30396503478801</v>
      </c>
    </row>
    <row r="556" spans="1:5" x14ac:dyDescent="0.2">
      <c r="A556" s="1"/>
      <c r="B556" s="24" t="s">
        <v>1104</v>
      </c>
      <c r="C556" s="25" t="s">
        <v>1105</v>
      </c>
      <c r="D556" s="22" t="s">
        <v>47</v>
      </c>
      <c r="E556" s="23">
        <v>540.07336590289003</v>
      </c>
    </row>
    <row r="557" spans="1:5" x14ac:dyDescent="0.2">
      <c r="A557" s="1"/>
      <c r="B557" s="24" t="s">
        <v>1106</v>
      </c>
      <c r="C557" s="25" t="s">
        <v>1107</v>
      </c>
      <c r="D557" s="22" t="s">
        <v>47</v>
      </c>
      <c r="E557" s="23">
        <v>768.98341506681322</v>
      </c>
    </row>
    <row r="558" spans="1:5" x14ac:dyDescent="0.2">
      <c r="A558" s="1"/>
      <c r="B558" s="20" t="s">
        <v>1108</v>
      </c>
      <c r="C558" s="21" t="s">
        <v>1109</v>
      </c>
      <c r="D558" s="22" t="s">
        <v>34</v>
      </c>
      <c r="E558" s="23">
        <v>19.660219593371245</v>
      </c>
    </row>
    <row r="559" spans="1:5" x14ac:dyDescent="0.2">
      <c r="A559" s="1"/>
      <c r="B559" s="24" t="s">
        <v>1110</v>
      </c>
      <c r="C559" s="25" t="s">
        <v>1111</v>
      </c>
      <c r="D559" s="22" t="s">
        <v>34</v>
      </c>
      <c r="E559" s="23">
        <v>35.782717783468527</v>
      </c>
    </row>
    <row r="560" spans="1:5" x14ac:dyDescent="0.2">
      <c r="A560" s="1"/>
      <c r="B560" s="20" t="s">
        <v>1112</v>
      </c>
      <c r="C560" s="21" t="s">
        <v>1113</v>
      </c>
      <c r="D560" s="22" t="s">
        <v>34</v>
      </c>
      <c r="E560" s="23">
        <v>65.397750932664863</v>
      </c>
    </row>
    <row r="561" spans="1:5" x14ac:dyDescent="0.2">
      <c r="A561" s="1"/>
      <c r="B561" s="24" t="s">
        <v>1114</v>
      </c>
      <c r="C561" s="25" t="s">
        <v>1115</v>
      </c>
      <c r="D561" s="22" t="s">
        <v>34</v>
      </c>
      <c r="E561" s="23">
        <v>130.11768330000626</v>
      </c>
    </row>
    <row r="562" spans="1:5" x14ac:dyDescent="0.2">
      <c r="A562" s="1"/>
      <c r="B562" s="24" t="s">
        <v>1116</v>
      </c>
      <c r="C562" s="25" t="s">
        <v>1117</v>
      </c>
      <c r="D562" s="22" t="s">
        <v>34</v>
      </c>
      <c r="E562" s="23">
        <v>3004.3574316807994</v>
      </c>
    </row>
    <row r="563" spans="1:5" x14ac:dyDescent="0.2">
      <c r="A563" s="1"/>
      <c r="B563" s="20" t="s">
        <v>1118</v>
      </c>
      <c r="C563" s="21" t="s">
        <v>1119</v>
      </c>
      <c r="D563" s="22" t="s">
        <v>34</v>
      </c>
      <c r="E563" s="23">
        <v>60.103445636636565</v>
      </c>
    </row>
    <row r="564" spans="1:5" x14ac:dyDescent="0.2">
      <c r="A564" s="1"/>
      <c r="B564" s="20" t="s">
        <v>1120</v>
      </c>
      <c r="C564" s="21" t="s">
        <v>1121</v>
      </c>
      <c r="D564" s="22" t="s">
        <v>34</v>
      </c>
      <c r="E564" s="23">
        <v>457.16423790901229</v>
      </c>
    </row>
    <row r="565" spans="1:5" x14ac:dyDescent="0.2">
      <c r="A565" s="1"/>
      <c r="B565" s="20" t="s">
        <v>1122</v>
      </c>
      <c r="C565" s="21" t="s">
        <v>1123</v>
      </c>
      <c r="D565" s="22" t="s">
        <v>34</v>
      </c>
      <c r="E565" s="23">
        <v>431.40545570518543</v>
      </c>
    </row>
    <row r="566" spans="1:5" x14ac:dyDescent="0.2">
      <c r="A566" s="1"/>
      <c r="B566" s="20" t="s">
        <v>1124</v>
      </c>
      <c r="C566" s="21" t="s">
        <v>1125</v>
      </c>
      <c r="D566" s="22" t="s">
        <v>34</v>
      </c>
      <c r="E566" s="23">
        <v>1307.9557986485702</v>
      </c>
    </row>
    <row r="567" spans="1:5" x14ac:dyDescent="0.2">
      <c r="A567" s="1"/>
      <c r="B567" s="24" t="s">
        <v>1126</v>
      </c>
      <c r="C567" s="25" t="s">
        <v>1127</v>
      </c>
      <c r="D567" s="22" t="s">
        <v>34</v>
      </c>
      <c r="E567" s="23">
        <v>756.53757270000028</v>
      </c>
    </row>
    <row r="568" spans="1:5" x14ac:dyDescent="0.2">
      <c r="A568" s="1"/>
      <c r="B568" s="24" t="s">
        <v>1128</v>
      </c>
      <c r="C568" s="29" t="s">
        <v>1129</v>
      </c>
      <c r="D568" s="22" t="s">
        <v>34</v>
      </c>
      <c r="E568" s="23">
        <v>15.512010986627679</v>
      </c>
    </row>
    <row r="569" spans="1:5" x14ac:dyDescent="0.2">
      <c r="A569" s="1"/>
      <c r="B569" s="24" t="s">
        <v>1130</v>
      </c>
      <c r="C569" s="29" t="s">
        <v>1131</v>
      </c>
      <c r="D569" s="22" t="s">
        <v>34</v>
      </c>
      <c r="E569" s="23">
        <v>17.964114028975903</v>
      </c>
    </row>
    <row r="570" spans="1:5" x14ac:dyDescent="0.2">
      <c r="A570" s="1"/>
      <c r="B570" s="24" t="s">
        <v>1132</v>
      </c>
      <c r="C570" s="25" t="s">
        <v>1133</v>
      </c>
      <c r="D570" s="22" t="s">
        <v>34</v>
      </c>
      <c r="E570" s="23">
        <v>69.314179432037278</v>
      </c>
    </row>
    <row r="571" spans="1:5" x14ac:dyDescent="0.2">
      <c r="A571" s="1"/>
      <c r="B571" s="20" t="s">
        <v>1134</v>
      </c>
      <c r="C571" s="21" t="s">
        <v>1135</v>
      </c>
      <c r="D571" s="22" t="s">
        <v>34</v>
      </c>
      <c r="E571" s="23">
        <v>46.748338703434293</v>
      </c>
    </row>
    <row r="572" spans="1:5" x14ac:dyDescent="0.2">
      <c r="A572" s="1"/>
      <c r="B572" s="20" t="s">
        <v>1136</v>
      </c>
      <c r="C572" s="21" t="s">
        <v>1137</v>
      </c>
      <c r="D572" s="22" t="s">
        <v>34</v>
      </c>
      <c r="E572" s="23">
        <v>140.24445150060464</v>
      </c>
    </row>
    <row r="573" spans="1:5" x14ac:dyDescent="0.2">
      <c r="A573" s="1"/>
      <c r="B573" s="24" t="s">
        <v>1138</v>
      </c>
      <c r="C573" s="25" t="s">
        <v>1139</v>
      </c>
      <c r="D573" s="22" t="s">
        <v>34</v>
      </c>
      <c r="E573" s="23">
        <v>3955.227955714287</v>
      </c>
    </row>
    <row r="574" spans="1:5" x14ac:dyDescent="0.2">
      <c r="A574" s="1"/>
      <c r="B574" s="24" t="s">
        <v>1140</v>
      </c>
      <c r="C574" s="25" t="s">
        <v>1141</v>
      </c>
      <c r="D574" s="22" t="s">
        <v>34</v>
      </c>
      <c r="E574" s="23">
        <v>1978.5775862068967</v>
      </c>
    </row>
    <row r="575" spans="1:5" x14ac:dyDescent="0.2">
      <c r="A575" s="1"/>
      <c r="B575" s="24" t="s">
        <v>1142</v>
      </c>
      <c r="C575" s="25" t="s">
        <v>1143</v>
      </c>
      <c r="D575" s="22" t="s">
        <v>47</v>
      </c>
      <c r="E575" s="23">
        <v>359.64637907868212</v>
      </c>
    </row>
    <row r="576" spans="1:5" x14ac:dyDescent="0.2">
      <c r="A576" s="1"/>
      <c r="B576" s="24" t="s">
        <v>1144</v>
      </c>
      <c r="C576" s="25" t="s">
        <v>1145</v>
      </c>
      <c r="D576" s="22" t="s">
        <v>34</v>
      </c>
      <c r="E576" s="23">
        <v>394.3652252534759</v>
      </c>
    </row>
    <row r="577" spans="1:5" x14ac:dyDescent="0.2">
      <c r="A577" s="1"/>
      <c r="B577" s="24" t="s">
        <v>1146</v>
      </c>
      <c r="C577" s="25" t="s">
        <v>1147</v>
      </c>
      <c r="D577" s="22" t="s">
        <v>34</v>
      </c>
      <c r="E577" s="23">
        <v>6953.6749677280577</v>
      </c>
    </row>
    <row r="578" spans="1:5" x14ac:dyDescent="0.2">
      <c r="A578" s="1"/>
      <c r="B578" s="20" t="s">
        <v>1148</v>
      </c>
      <c r="C578" s="21" t="s">
        <v>1149</v>
      </c>
      <c r="D578" s="22" t="s">
        <v>34</v>
      </c>
      <c r="E578" s="23">
        <v>165.00481599254459</v>
      </c>
    </row>
    <row r="579" spans="1:5" x14ac:dyDescent="0.2">
      <c r="A579" s="1"/>
      <c r="B579" s="20" t="s">
        <v>1150</v>
      </c>
      <c r="C579" s="21" t="s">
        <v>1151</v>
      </c>
      <c r="D579" s="22" t="s">
        <v>34</v>
      </c>
      <c r="E579" s="23">
        <v>7545.8140874632591</v>
      </c>
    </row>
    <row r="580" spans="1:5" x14ac:dyDescent="0.2">
      <c r="A580" s="1"/>
      <c r="B580" s="20" t="s">
        <v>1152</v>
      </c>
      <c r="C580" s="21" t="s">
        <v>1153</v>
      </c>
      <c r="D580" s="22" t="s">
        <v>34</v>
      </c>
      <c r="E580" s="23">
        <v>7591.5589305914436</v>
      </c>
    </row>
    <row r="581" spans="1:5" x14ac:dyDescent="0.2">
      <c r="A581" s="1"/>
      <c r="B581" s="20" t="s">
        <v>1154</v>
      </c>
      <c r="C581" s="21" t="s">
        <v>1155</v>
      </c>
      <c r="D581" s="22" t="s">
        <v>34</v>
      </c>
      <c r="E581" s="23">
        <v>6606.091661501132</v>
      </c>
    </row>
    <row r="582" spans="1:5" x14ac:dyDescent="0.2">
      <c r="A582" s="1"/>
      <c r="B582" s="24" t="s">
        <v>1156</v>
      </c>
      <c r="C582" s="25" t="s">
        <v>1157</v>
      </c>
      <c r="D582" s="22" t="s">
        <v>34</v>
      </c>
      <c r="E582" s="23">
        <v>12888.852413698003</v>
      </c>
    </row>
    <row r="583" spans="1:5" x14ac:dyDescent="0.2">
      <c r="A583" s="1"/>
      <c r="B583" s="20" t="s">
        <v>1158</v>
      </c>
      <c r="C583" s="21" t="s">
        <v>1159</v>
      </c>
      <c r="D583" s="22" t="s">
        <v>34</v>
      </c>
      <c r="E583" s="23">
        <v>1001.9192469194672</v>
      </c>
    </row>
    <row r="584" spans="1:5" x14ac:dyDescent="0.2">
      <c r="A584" s="1"/>
      <c r="B584" s="24" t="s">
        <v>1160</v>
      </c>
      <c r="C584" s="25" t="s">
        <v>1161</v>
      </c>
      <c r="D584" s="22" t="s">
        <v>34</v>
      </c>
      <c r="E584" s="23">
        <v>1119.5954693049753</v>
      </c>
    </row>
    <row r="585" spans="1:5" x14ac:dyDescent="0.2">
      <c r="A585" s="1"/>
      <c r="B585" s="24" t="s">
        <v>1162</v>
      </c>
      <c r="C585" s="25" t="s">
        <v>1163</v>
      </c>
      <c r="D585" s="22" t="s">
        <v>34</v>
      </c>
      <c r="E585" s="23">
        <v>794.19686309150154</v>
      </c>
    </row>
    <row r="586" spans="1:5" x14ac:dyDescent="0.2">
      <c r="A586" s="1"/>
      <c r="B586" s="20" t="s">
        <v>1164</v>
      </c>
      <c r="C586" s="21" t="s">
        <v>1165</v>
      </c>
      <c r="D586" s="22" t="s">
        <v>34</v>
      </c>
      <c r="E586" s="23">
        <v>1059.841149493006</v>
      </c>
    </row>
    <row r="587" spans="1:5" x14ac:dyDescent="0.2">
      <c r="A587" s="1"/>
      <c r="B587" s="20" t="s">
        <v>1166</v>
      </c>
      <c r="C587" s="21" t="s">
        <v>1167</v>
      </c>
      <c r="D587" s="22" t="s">
        <v>34</v>
      </c>
      <c r="E587" s="23">
        <v>1175.1162162089843</v>
      </c>
    </row>
    <row r="588" spans="1:5" x14ac:dyDescent="0.2">
      <c r="A588" s="1"/>
      <c r="B588" s="20" t="s">
        <v>1168</v>
      </c>
      <c r="C588" s="21" t="s">
        <v>1169</v>
      </c>
      <c r="D588" s="22" t="s">
        <v>34</v>
      </c>
      <c r="E588" s="23">
        <v>559.482143506939</v>
      </c>
    </row>
    <row r="589" spans="1:5" x14ac:dyDescent="0.2">
      <c r="A589" s="1"/>
      <c r="B589" s="24" t="s">
        <v>1170</v>
      </c>
      <c r="C589" s="29" t="s">
        <v>1171</v>
      </c>
      <c r="D589" s="22" t="s">
        <v>34</v>
      </c>
      <c r="E589" s="23">
        <v>1021.4022265234794</v>
      </c>
    </row>
    <row r="590" spans="1:5" x14ac:dyDescent="0.2">
      <c r="A590" s="1"/>
      <c r="B590" s="20" t="s">
        <v>1172</v>
      </c>
      <c r="C590" s="21" t="s">
        <v>1173</v>
      </c>
      <c r="D590" s="22" t="s">
        <v>34</v>
      </c>
      <c r="E590" s="23">
        <v>1930.1801596410669</v>
      </c>
    </row>
    <row r="591" spans="1:5" x14ac:dyDescent="0.2">
      <c r="A591" s="1"/>
      <c r="B591" s="20" t="s">
        <v>1174</v>
      </c>
      <c r="C591" s="21" t="s">
        <v>1175</v>
      </c>
      <c r="D591" s="22" t="s">
        <v>34</v>
      </c>
      <c r="E591" s="23">
        <v>486.04105905484511</v>
      </c>
    </row>
    <row r="592" spans="1:5" x14ac:dyDescent="0.2">
      <c r="A592" s="1"/>
      <c r="B592" s="24" t="s">
        <v>1176</v>
      </c>
      <c r="C592" s="29" t="s">
        <v>1177</v>
      </c>
      <c r="D592" s="22" t="s">
        <v>34</v>
      </c>
      <c r="E592" s="23">
        <v>857.83579598080019</v>
      </c>
    </row>
    <row r="593" spans="1:5" x14ac:dyDescent="0.2">
      <c r="A593" s="1"/>
      <c r="B593" s="24" t="s">
        <v>1178</v>
      </c>
      <c r="C593" s="25" t="s">
        <v>1179</v>
      </c>
      <c r="D593" s="22" t="s">
        <v>34</v>
      </c>
      <c r="E593" s="23">
        <v>13778.915594461338</v>
      </c>
    </row>
    <row r="594" spans="1:5" x14ac:dyDescent="0.2">
      <c r="A594" s="1"/>
      <c r="B594" s="20" t="s">
        <v>1180</v>
      </c>
      <c r="C594" s="21" t="s">
        <v>1181</v>
      </c>
      <c r="D594" s="22" t="s">
        <v>34</v>
      </c>
      <c r="E594" s="23">
        <v>761.96665292533601</v>
      </c>
    </row>
    <row r="595" spans="1:5" x14ac:dyDescent="0.2">
      <c r="A595" s="1"/>
      <c r="B595" s="20" t="s">
        <v>1182</v>
      </c>
      <c r="C595" s="21" t="s">
        <v>1183</v>
      </c>
      <c r="D595" s="22" t="s">
        <v>34</v>
      </c>
      <c r="E595" s="23">
        <v>110.91181635300003</v>
      </c>
    </row>
    <row r="596" spans="1:5" x14ac:dyDescent="0.2">
      <c r="A596" s="1"/>
      <c r="B596" s="20" t="s">
        <v>1184</v>
      </c>
      <c r="C596" s="21" t="s">
        <v>1185</v>
      </c>
      <c r="D596" s="22" t="s">
        <v>111</v>
      </c>
      <c r="E596" s="23">
        <v>8481.2742678847335</v>
      </c>
    </row>
    <row r="597" spans="1:5" x14ac:dyDescent="0.2">
      <c r="A597" s="1"/>
      <c r="B597" s="20" t="s">
        <v>1186</v>
      </c>
      <c r="C597" s="21" t="s">
        <v>1187</v>
      </c>
      <c r="D597" s="22" t="s">
        <v>111</v>
      </c>
      <c r="E597" s="23">
        <v>8849.854496050033</v>
      </c>
    </row>
    <row r="598" spans="1:5" x14ac:dyDescent="0.2">
      <c r="A598" s="1"/>
      <c r="B598" s="24" t="s">
        <v>1188</v>
      </c>
      <c r="C598" s="25" t="s">
        <v>1189</v>
      </c>
      <c r="D598" s="22" t="s">
        <v>111</v>
      </c>
      <c r="E598" s="23">
        <v>17620.81097827843</v>
      </c>
    </row>
    <row r="599" spans="1:5" x14ac:dyDescent="0.2">
      <c r="A599" s="1"/>
      <c r="B599" s="20" t="s">
        <v>1190</v>
      </c>
      <c r="C599" s="21" t="s">
        <v>1191</v>
      </c>
      <c r="D599" s="22" t="s">
        <v>111</v>
      </c>
      <c r="E599" s="23">
        <v>29727.606673916245</v>
      </c>
    </row>
    <row r="600" spans="1:5" x14ac:dyDescent="0.2">
      <c r="A600" s="1"/>
      <c r="B600" s="20" t="s">
        <v>1192</v>
      </c>
      <c r="C600" s="21" t="s">
        <v>1193</v>
      </c>
      <c r="D600" s="22" t="s">
        <v>111</v>
      </c>
      <c r="E600" s="23">
        <v>34974.032408070518</v>
      </c>
    </row>
    <row r="601" spans="1:5" x14ac:dyDescent="0.2">
      <c r="A601" s="1"/>
      <c r="B601" s="20" t="s">
        <v>1194</v>
      </c>
      <c r="C601" s="21" t="s">
        <v>1195</v>
      </c>
      <c r="D601" s="22" t="s">
        <v>111</v>
      </c>
      <c r="E601" s="23">
        <v>334.09982519363177</v>
      </c>
    </row>
    <row r="602" spans="1:5" x14ac:dyDescent="0.2">
      <c r="A602" s="1"/>
      <c r="B602" s="24" t="s">
        <v>1196</v>
      </c>
      <c r="C602" s="25" t="s">
        <v>1197</v>
      </c>
      <c r="D602" s="22" t="s">
        <v>34</v>
      </c>
      <c r="E602" s="23">
        <v>365.72691458333344</v>
      </c>
    </row>
    <row r="603" spans="1:5" x14ac:dyDescent="0.2">
      <c r="A603" s="1"/>
      <c r="B603" s="24" t="s">
        <v>1198</v>
      </c>
      <c r="C603" s="25" t="s">
        <v>1199</v>
      </c>
      <c r="D603" s="22" t="s">
        <v>34</v>
      </c>
      <c r="E603" s="23">
        <v>1072.2348000000002</v>
      </c>
    </row>
    <row r="604" spans="1:5" x14ac:dyDescent="0.2">
      <c r="A604" s="1"/>
      <c r="B604" s="24" t="s">
        <v>1200</v>
      </c>
      <c r="C604" s="29" t="s">
        <v>1201</v>
      </c>
      <c r="D604" s="22" t="s">
        <v>34</v>
      </c>
      <c r="E604" s="23">
        <v>130.7876859351563</v>
      </c>
    </row>
    <row r="605" spans="1:5" x14ac:dyDescent="0.2">
      <c r="A605" s="1"/>
      <c r="B605" s="24" t="s">
        <v>1202</v>
      </c>
      <c r="C605" s="29" t="s">
        <v>1203</v>
      </c>
      <c r="D605" s="22" t="s">
        <v>34</v>
      </c>
      <c r="E605" s="23">
        <v>174.56735028844932</v>
      </c>
    </row>
    <row r="606" spans="1:5" x14ac:dyDescent="0.2">
      <c r="A606" s="1"/>
      <c r="B606" s="24" t="s">
        <v>1204</v>
      </c>
      <c r="C606" s="29" t="s">
        <v>1205</v>
      </c>
      <c r="D606" s="22" t="s">
        <v>34</v>
      </c>
      <c r="E606" s="23">
        <v>93.49542119465994</v>
      </c>
    </row>
    <row r="607" spans="1:5" x14ac:dyDescent="0.2">
      <c r="A607" s="1"/>
      <c r="B607" s="24" t="s">
        <v>1206</v>
      </c>
      <c r="C607" s="29" t="s">
        <v>1207</v>
      </c>
      <c r="D607" s="22" t="s">
        <v>34</v>
      </c>
      <c r="E607" s="23">
        <v>124.26486681911946</v>
      </c>
    </row>
    <row r="608" spans="1:5" x14ac:dyDescent="0.2">
      <c r="A608" s="1"/>
      <c r="B608" s="24" t="s">
        <v>1208</v>
      </c>
      <c r="C608" s="29" t="s">
        <v>1209</v>
      </c>
      <c r="D608" s="22" t="s">
        <v>34</v>
      </c>
      <c r="E608" s="23">
        <v>94.350057920761984</v>
      </c>
    </row>
    <row r="609" spans="1:5" x14ac:dyDescent="0.2">
      <c r="A609" s="1"/>
      <c r="B609" s="24" t="s">
        <v>1210</v>
      </c>
      <c r="C609" s="29" t="s">
        <v>1211</v>
      </c>
      <c r="D609" s="22" t="s">
        <v>34</v>
      </c>
      <c r="E609" s="23">
        <v>25.085429460000004</v>
      </c>
    </row>
    <row r="610" spans="1:5" x14ac:dyDescent="0.2">
      <c r="A610" s="1"/>
      <c r="B610" s="24" t="s">
        <v>1212</v>
      </c>
      <c r="C610" s="29" t="s">
        <v>1213</v>
      </c>
      <c r="D610" s="22" t="s">
        <v>34</v>
      </c>
      <c r="E610" s="23">
        <v>35.783600616975185</v>
      </c>
    </row>
    <row r="611" spans="1:5" x14ac:dyDescent="0.2">
      <c r="A611" s="1"/>
      <c r="B611" s="24" t="s">
        <v>1214</v>
      </c>
      <c r="C611" s="29" t="s">
        <v>1215</v>
      </c>
      <c r="D611" s="22" t="s">
        <v>34</v>
      </c>
      <c r="E611" s="23">
        <v>72.640560835495293</v>
      </c>
    </row>
    <row r="612" spans="1:5" x14ac:dyDescent="0.2">
      <c r="A612" s="1"/>
      <c r="B612" s="24" t="s">
        <v>1216</v>
      </c>
      <c r="C612" s="29" t="s">
        <v>1217</v>
      </c>
      <c r="D612" s="22" t="s">
        <v>34</v>
      </c>
      <c r="E612" s="23">
        <v>97.160884859939301</v>
      </c>
    </row>
    <row r="613" spans="1:5" x14ac:dyDescent="0.2">
      <c r="A613" s="1"/>
      <c r="B613" s="24" t="s">
        <v>1218</v>
      </c>
      <c r="C613" s="29" t="s">
        <v>1219</v>
      </c>
      <c r="D613" s="22" t="s">
        <v>34</v>
      </c>
      <c r="E613" s="23">
        <v>857.83579598080019</v>
      </c>
    </row>
    <row r="614" spans="1:5" x14ac:dyDescent="0.2">
      <c r="A614" s="1"/>
      <c r="B614" s="24" t="s">
        <v>1220</v>
      </c>
      <c r="C614" s="29" t="s">
        <v>1221</v>
      </c>
      <c r="D614" s="22" t="s">
        <v>34</v>
      </c>
      <c r="E614" s="23">
        <v>15.511742064000003</v>
      </c>
    </row>
    <row r="615" spans="1:5" x14ac:dyDescent="0.2">
      <c r="A615" s="1"/>
      <c r="B615" s="24" t="s">
        <v>1222</v>
      </c>
      <c r="C615" s="29" t="s">
        <v>1223</v>
      </c>
      <c r="D615" s="22" t="s">
        <v>34</v>
      </c>
      <c r="E615" s="23">
        <v>22.584678172875002</v>
      </c>
    </row>
    <row r="616" spans="1:5" x14ac:dyDescent="0.2">
      <c r="A616" s="1"/>
      <c r="B616" s="24" t="s">
        <v>1224</v>
      </c>
      <c r="C616" s="29" t="s">
        <v>1225</v>
      </c>
      <c r="D616" s="22" t="s">
        <v>34</v>
      </c>
      <c r="E616" s="23">
        <v>349.21489673404079</v>
      </c>
    </row>
    <row r="617" spans="1:5" x14ac:dyDescent="0.2">
      <c r="A617" s="1"/>
      <c r="B617" s="24" t="s">
        <v>1226</v>
      </c>
      <c r="C617" s="29" t="s">
        <v>1227</v>
      </c>
      <c r="D617" s="22" t="s">
        <v>34</v>
      </c>
      <c r="E617" s="23">
        <v>79.293388976563904</v>
      </c>
    </row>
    <row r="618" spans="1:5" x14ac:dyDescent="0.2">
      <c r="A618" s="1"/>
      <c r="B618" s="24" t="s">
        <v>1228</v>
      </c>
      <c r="C618" s="29" t="s">
        <v>1229</v>
      </c>
      <c r="D618" s="22" t="s">
        <v>34</v>
      </c>
      <c r="E618" s="23">
        <v>126.4526767636364</v>
      </c>
    </row>
    <row r="619" spans="1:5" x14ac:dyDescent="0.2">
      <c r="A619" s="1"/>
      <c r="B619" s="24" t="s">
        <v>1230</v>
      </c>
      <c r="C619" s="29" t="s">
        <v>1231</v>
      </c>
      <c r="D619" s="22" t="s">
        <v>34</v>
      </c>
      <c r="E619" s="23">
        <v>141.0020191542857</v>
      </c>
    </row>
    <row r="620" spans="1:5" x14ac:dyDescent="0.2">
      <c r="A620" s="1"/>
      <c r="B620" s="24" t="s">
        <v>1232</v>
      </c>
      <c r="C620" s="29" t="s">
        <v>1233</v>
      </c>
      <c r="D620" s="22" t="s">
        <v>34</v>
      </c>
      <c r="E620" s="23">
        <v>37.563867565714304</v>
      </c>
    </row>
    <row r="621" spans="1:5" x14ac:dyDescent="0.2">
      <c r="A621" s="1"/>
      <c r="B621" s="24" t="s">
        <v>1234</v>
      </c>
      <c r="C621" s="29" t="s">
        <v>1235</v>
      </c>
      <c r="D621" s="22" t="s">
        <v>34</v>
      </c>
      <c r="E621" s="23">
        <v>56.506707225710038</v>
      </c>
    </row>
    <row r="622" spans="1:5" x14ac:dyDescent="0.2">
      <c r="A622" s="1"/>
      <c r="B622" s="24" t="s">
        <v>1236</v>
      </c>
      <c r="C622" s="29" t="s">
        <v>1237</v>
      </c>
      <c r="D622" s="22" t="s">
        <v>34</v>
      </c>
      <c r="E622" s="23">
        <v>511.12194454894455</v>
      </c>
    </row>
    <row r="623" spans="1:5" x14ac:dyDescent="0.2">
      <c r="A623" s="1"/>
      <c r="B623" s="24" t="s">
        <v>1238</v>
      </c>
      <c r="C623" s="29" t="s">
        <v>1239</v>
      </c>
      <c r="D623" s="22" t="s">
        <v>34</v>
      </c>
      <c r="E623" s="23">
        <v>669.35237916174856</v>
      </c>
    </row>
    <row r="624" spans="1:5" x14ac:dyDescent="0.2">
      <c r="A624" s="1"/>
      <c r="B624" s="24" t="s">
        <v>1240</v>
      </c>
      <c r="C624" s="29" t="s">
        <v>1241</v>
      </c>
      <c r="D624" s="22" t="s">
        <v>34</v>
      </c>
      <c r="E624" s="23">
        <v>741.23412577521947</v>
      </c>
    </row>
    <row r="625" spans="1:5" x14ac:dyDescent="0.2">
      <c r="A625" s="1"/>
      <c r="B625" s="24" t="s">
        <v>1242</v>
      </c>
      <c r="C625" s="29" t="s">
        <v>1243</v>
      </c>
      <c r="D625" s="22" t="s">
        <v>34</v>
      </c>
      <c r="E625" s="23">
        <v>370.22580002608248</v>
      </c>
    </row>
    <row r="626" spans="1:5" x14ac:dyDescent="0.2">
      <c r="A626" s="1"/>
      <c r="B626" s="20" t="s">
        <v>1244</v>
      </c>
      <c r="C626" s="21" t="s">
        <v>1245</v>
      </c>
      <c r="D626" s="22" t="s">
        <v>34</v>
      </c>
      <c r="E626" s="23">
        <v>416.10030742010343</v>
      </c>
    </row>
    <row r="627" spans="1:5" x14ac:dyDescent="0.2">
      <c r="A627" s="1"/>
      <c r="B627" s="20" t="s">
        <v>1246</v>
      </c>
      <c r="C627" s="21" t="s">
        <v>1247</v>
      </c>
      <c r="D627" s="22" t="s">
        <v>34</v>
      </c>
      <c r="E627" s="23">
        <v>408.54649447933889</v>
      </c>
    </row>
    <row r="628" spans="1:5" x14ac:dyDescent="0.2">
      <c r="A628" s="1"/>
      <c r="B628" s="37" t="s">
        <v>1248</v>
      </c>
      <c r="C628" s="27" t="s">
        <v>1249</v>
      </c>
      <c r="D628" s="22" t="s">
        <v>47</v>
      </c>
      <c r="E628" s="23">
        <v>21549.92281920182</v>
      </c>
    </row>
    <row r="629" spans="1:5" x14ac:dyDescent="0.2">
      <c r="A629" s="1"/>
      <c r="B629" s="33" t="s">
        <v>1250</v>
      </c>
      <c r="C629" s="34" t="s">
        <v>1251</v>
      </c>
      <c r="D629" s="22" t="s">
        <v>47</v>
      </c>
      <c r="E629" s="23">
        <v>23368.98474362092</v>
      </c>
    </row>
    <row r="630" spans="1:5" x14ac:dyDescent="0.2">
      <c r="A630" s="1"/>
      <c r="B630" s="24" t="s">
        <v>1252</v>
      </c>
      <c r="C630" s="25" t="s">
        <v>1253</v>
      </c>
      <c r="D630" s="22" t="s">
        <v>111</v>
      </c>
      <c r="E630" s="23">
        <v>696.64872727272734</v>
      </c>
    </row>
    <row r="631" spans="1:5" x14ac:dyDescent="0.2">
      <c r="A631" s="1"/>
      <c r="B631" s="24" t="s">
        <v>1254</v>
      </c>
      <c r="C631" s="25" t="s">
        <v>1255</v>
      </c>
      <c r="D631" s="22" t="s">
        <v>111</v>
      </c>
      <c r="E631" s="23">
        <v>1026.097520661157</v>
      </c>
    </row>
    <row r="632" spans="1:5" x14ac:dyDescent="0.2">
      <c r="A632" s="1"/>
      <c r="B632" s="20" t="s">
        <v>1256</v>
      </c>
      <c r="C632" s="21" t="s">
        <v>1257</v>
      </c>
      <c r="D632" s="22" t="s">
        <v>111</v>
      </c>
      <c r="E632" s="23">
        <v>1501.1401379689487</v>
      </c>
    </row>
    <row r="633" spans="1:5" x14ac:dyDescent="0.2">
      <c r="A633" s="1"/>
      <c r="B633" s="20" t="s">
        <v>1258</v>
      </c>
      <c r="C633" s="21" t="s">
        <v>1259</v>
      </c>
      <c r="D633" s="22" t="s">
        <v>111</v>
      </c>
      <c r="E633" s="23">
        <v>696.64872727272734</v>
      </c>
    </row>
    <row r="634" spans="1:5" x14ac:dyDescent="0.2">
      <c r="A634" s="1"/>
      <c r="B634" s="24" t="s">
        <v>1260</v>
      </c>
      <c r="C634" s="25" t="s">
        <v>1261</v>
      </c>
      <c r="D634" s="22" t="s">
        <v>111</v>
      </c>
      <c r="E634" s="23">
        <v>504.19956920227497</v>
      </c>
    </row>
    <row r="635" spans="1:5" x14ac:dyDescent="0.2">
      <c r="A635" s="1"/>
      <c r="B635" s="20" t="s">
        <v>1262</v>
      </c>
      <c r="C635" s="21" t="s">
        <v>1263</v>
      </c>
      <c r="D635" s="22" t="s">
        <v>47</v>
      </c>
      <c r="E635" s="23">
        <v>312.32231404958679</v>
      </c>
    </row>
    <row r="636" spans="1:5" x14ac:dyDescent="0.2">
      <c r="A636" s="1"/>
      <c r="B636" s="20" t="s">
        <v>1264</v>
      </c>
      <c r="C636" s="21" t="s">
        <v>1265</v>
      </c>
      <c r="D636" s="22" t="s">
        <v>47</v>
      </c>
      <c r="E636" s="23">
        <v>268.48760330578511</v>
      </c>
    </row>
    <row r="637" spans="1:5" x14ac:dyDescent="0.2">
      <c r="A637" s="1"/>
      <c r="B637" s="20" t="s">
        <v>1266</v>
      </c>
      <c r="C637" s="21" t="s">
        <v>1267</v>
      </c>
      <c r="D637" s="22" t="s">
        <v>47</v>
      </c>
      <c r="E637" s="23">
        <v>272.48142327317413</v>
      </c>
    </row>
    <row r="638" spans="1:5" x14ac:dyDescent="0.2">
      <c r="A638" s="1"/>
      <c r="B638" s="20" t="s">
        <v>1268</v>
      </c>
      <c r="C638" s="21" t="s">
        <v>1269</v>
      </c>
      <c r="D638" s="22" t="s">
        <v>47</v>
      </c>
      <c r="E638" s="23">
        <v>272.48142327317413</v>
      </c>
    </row>
    <row r="639" spans="1:5" x14ac:dyDescent="0.2">
      <c r="A639" s="1"/>
      <c r="B639" s="20" t="s">
        <v>1270</v>
      </c>
      <c r="C639" s="21" t="s">
        <v>1271</v>
      </c>
      <c r="D639" s="22" t="s">
        <v>47</v>
      </c>
      <c r="E639" s="23">
        <v>284.71074380165294</v>
      </c>
    </row>
    <row r="640" spans="1:5" x14ac:dyDescent="0.2">
      <c r="A640" s="1"/>
      <c r="B640" s="20" t="s">
        <v>1272</v>
      </c>
      <c r="C640" s="21" t="s">
        <v>1273</v>
      </c>
      <c r="D640" s="22" t="s">
        <v>111</v>
      </c>
      <c r="E640" s="23">
        <v>1076.8215867768597</v>
      </c>
    </row>
    <row r="641" spans="1:5" x14ac:dyDescent="0.2">
      <c r="A641" s="1"/>
      <c r="B641" s="24" t="s">
        <v>1274</v>
      </c>
      <c r="C641" s="25" t="s">
        <v>1275</v>
      </c>
      <c r="D641" s="22" t="s">
        <v>111</v>
      </c>
      <c r="E641" s="23">
        <v>350.68027783049911</v>
      </c>
    </row>
    <row r="642" spans="1:5" x14ac:dyDescent="0.2">
      <c r="A642" s="1"/>
      <c r="B642" s="24" t="s">
        <v>1276</v>
      </c>
      <c r="C642" s="25" t="s">
        <v>1277</v>
      </c>
      <c r="D642" s="22" t="s">
        <v>111</v>
      </c>
      <c r="E642" s="23">
        <v>581.22604467550309</v>
      </c>
    </row>
    <row r="643" spans="1:5" x14ac:dyDescent="0.2">
      <c r="A643" s="1"/>
      <c r="B643" s="24" t="s">
        <v>1278</v>
      </c>
      <c r="C643" s="25" t="s">
        <v>1279</v>
      </c>
      <c r="D643" s="22" t="s">
        <v>34</v>
      </c>
      <c r="E643" s="23">
        <v>84.179647227013788</v>
      </c>
    </row>
    <row r="644" spans="1:5" x14ac:dyDescent="0.2">
      <c r="A644" s="1"/>
      <c r="B644" s="24" t="s">
        <v>1280</v>
      </c>
      <c r="C644" s="25" t="s">
        <v>1281</v>
      </c>
      <c r="D644" s="22" t="s">
        <v>34</v>
      </c>
      <c r="E644" s="23">
        <v>118.86687589518444</v>
      </c>
    </row>
    <row r="645" spans="1:5" x14ac:dyDescent="0.2">
      <c r="A645" s="1"/>
      <c r="B645" s="24" t="s">
        <v>1282</v>
      </c>
      <c r="C645" s="25" t="s">
        <v>1283</v>
      </c>
      <c r="D645" s="22" t="s">
        <v>111</v>
      </c>
      <c r="E645" s="23">
        <v>1984.3199999999995</v>
      </c>
    </row>
    <row r="646" spans="1:5" x14ac:dyDescent="0.2">
      <c r="A646" s="1"/>
      <c r="B646" s="24" t="s">
        <v>1284</v>
      </c>
      <c r="C646" s="25" t="s">
        <v>1285</v>
      </c>
      <c r="D646" s="22" t="s">
        <v>111</v>
      </c>
      <c r="E646" s="23">
        <v>2547.3042695102254</v>
      </c>
    </row>
    <row r="647" spans="1:5" x14ac:dyDescent="0.2">
      <c r="A647" s="1"/>
      <c r="B647" s="24" t="s">
        <v>1286</v>
      </c>
      <c r="C647" s="25" t="s">
        <v>1287</v>
      </c>
      <c r="D647" s="22" t="s">
        <v>111</v>
      </c>
      <c r="E647" s="23">
        <v>1523.9224000000002</v>
      </c>
    </row>
    <row r="648" spans="1:5" x14ac:dyDescent="0.2">
      <c r="A648" s="1"/>
      <c r="B648" s="24" t="s">
        <v>1288</v>
      </c>
      <c r="C648" s="25" t="s">
        <v>1289</v>
      </c>
      <c r="D648" s="22" t="s">
        <v>111</v>
      </c>
      <c r="E648" s="23">
        <v>975.00000000000023</v>
      </c>
    </row>
    <row r="649" spans="1:5" x14ac:dyDescent="0.2">
      <c r="A649" s="1"/>
      <c r="B649" s="20" t="s">
        <v>1290</v>
      </c>
      <c r="C649" s="21" t="s">
        <v>1291</v>
      </c>
      <c r="D649" s="22" t="s">
        <v>111</v>
      </c>
      <c r="E649" s="23">
        <v>2648.1</v>
      </c>
    </row>
    <row r="650" spans="1:5" x14ac:dyDescent="0.2">
      <c r="A650" s="1"/>
      <c r="B650" s="20" t="s">
        <v>1292</v>
      </c>
      <c r="C650" s="21" t="s">
        <v>1293</v>
      </c>
      <c r="D650" s="22" t="s">
        <v>111</v>
      </c>
      <c r="E650" s="23">
        <v>3689.79</v>
      </c>
    </row>
    <row r="651" spans="1:5" ht="13.5" thickBot="1" x14ac:dyDescent="0.25">
      <c r="A651" s="1"/>
      <c r="B651" s="47" t="s">
        <v>1294</v>
      </c>
      <c r="C651" s="48" t="s">
        <v>1295</v>
      </c>
      <c r="D651" s="49" t="s">
        <v>111</v>
      </c>
      <c r="E651" s="50">
        <v>7002.5950413223145</v>
      </c>
    </row>
    <row r="652" spans="1:5" x14ac:dyDescent="0.2">
      <c r="A652" s="1"/>
      <c r="B652" s="51"/>
      <c r="C652" s="51"/>
      <c r="D652" s="7"/>
      <c r="E652" s="8"/>
    </row>
    <row r="653" spans="1:5" x14ac:dyDescent="0.2">
      <c r="A653" s="1"/>
      <c r="B653" s="51"/>
      <c r="C653" s="51"/>
      <c r="D653" s="7"/>
      <c r="E653" s="52">
        <v>89830769.407330617</v>
      </c>
    </row>
  </sheetData>
  <mergeCells count="2">
    <mergeCell ref="B11:E11"/>
    <mergeCell ref="B14:E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9:D39"/>
  <sheetViews>
    <sheetView workbookViewId="0">
      <selection activeCell="H7" sqref="H7"/>
    </sheetView>
  </sheetViews>
  <sheetFormatPr baseColWidth="10" defaultRowHeight="12.75" x14ac:dyDescent="0.2"/>
  <cols>
    <col min="1" max="1" width="16.5703125" customWidth="1"/>
    <col min="2" max="2" width="19.5703125" customWidth="1"/>
    <col min="3" max="3" width="19.140625" customWidth="1"/>
    <col min="4" max="4" width="22" customWidth="1"/>
  </cols>
  <sheetData>
    <row r="9" spans="1:4" ht="30" x14ac:dyDescent="0.2">
      <c r="A9" s="265" t="s">
        <v>1386</v>
      </c>
      <c r="B9" s="265"/>
      <c r="C9" s="265"/>
      <c r="D9" s="265"/>
    </row>
    <row r="10" spans="1:4" x14ac:dyDescent="0.2">
      <c r="A10" s="266" t="s">
        <v>1387</v>
      </c>
      <c r="B10" s="266"/>
      <c r="C10" s="266"/>
      <c r="D10" s="266"/>
    </row>
    <row r="11" spans="1:4" ht="17.25" x14ac:dyDescent="0.2">
      <c r="A11" s="239"/>
    </row>
    <row r="13" spans="1:4" ht="51" x14ac:dyDescent="0.2">
      <c r="A13" s="240" t="s">
        <v>1360</v>
      </c>
      <c r="B13" s="240" t="s">
        <v>1388</v>
      </c>
      <c r="C13" s="240" t="s">
        <v>1389</v>
      </c>
      <c r="D13" s="240" t="s">
        <v>1390</v>
      </c>
    </row>
    <row r="14" spans="1:4" x14ac:dyDescent="0.2">
      <c r="A14" s="242"/>
    </row>
    <row r="15" spans="1:4" x14ac:dyDescent="0.2">
      <c r="A15" s="243" t="s">
        <v>1361</v>
      </c>
      <c r="B15" s="241">
        <v>0</v>
      </c>
      <c r="C15" s="241">
        <v>0</v>
      </c>
      <c r="D15" s="241">
        <v>0</v>
      </c>
    </row>
    <row r="16" spans="1:4" x14ac:dyDescent="0.2">
      <c r="A16" s="243" t="s">
        <v>1362</v>
      </c>
      <c r="B16" s="241">
        <v>0</v>
      </c>
      <c r="C16" s="241">
        <v>0</v>
      </c>
      <c r="D16" s="241">
        <v>0</v>
      </c>
    </row>
    <row r="17" spans="1:4" x14ac:dyDescent="0.2">
      <c r="A17" s="243" t="s">
        <v>1363</v>
      </c>
      <c r="B17" s="241">
        <v>33.57</v>
      </c>
      <c r="C17" s="241">
        <v>335.67</v>
      </c>
      <c r="D17" s="241">
        <v>335.67</v>
      </c>
    </row>
    <row r="18" spans="1:4" x14ac:dyDescent="0.2">
      <c r="A18" s="243" t="s">
        <v>1364</v>
      </c>
      <c r="B18" s="241">
        <v>48.24</v>
      </c>
      <c r="C18" s="241">
        <v>818.07</v>
      </c>
      <c r="D18" s="241">
        <v>1153.74</v>
      </c>
    </row>
    <row r="19" spans="1:4" x14ac:dyDescent="0.2">
      <c r="A19" s="243" t="s">
        <v>1365</v>
      </c>
      <c r="B19" s="241">
        <v>62.37</v>
      </c>
      <c r="C19" s="241">
        <v>1106.1099999999999</v>
      </c>
      <c r="D19" s="241">
        <v>2259.85</v>
      </c>
    </row>
    <row r="20" spans="1:4" x14ac:dyDescent="0.2">
      <c r="A20" s="243" t="s">
        <v>1366</v>
      </c>
      <c r="B20" s="241">
        <v>66.28</v>
      </c>
      <c r="C20" s="241">
        <v>1286.51</v>
      </c>
      <c r="D20" s="241">
        <v>3546.36</v>
      </c>
    </row>
    <row r="21" spans="1:4" x14ac:dyDescent="0.2">
      <c r="A21" s="243" t="s">
        <v>1367</v>
      </c>
      <c r="B21" s="241">
        <v>48.91</v>
      </c>
      <c r="C21" s="241">
        <v>1151.92</v>
      </c>
      <c r="D21" s="241">
        <v>4698.28</v>
      </c>
    </row>
    <row r="22" spans="1:4" x14ac:dyDescent="0.2">
      <c r="A22" s="243" t="s">
        <v>1368</v>
      </c>
      <c r="B22" s="241">
        <v>71.290000000000006</v>
      </c>
      <c r="C22" s="241">
        <v>1201.98</v>
      </c>
      <c r="D22" s="241">
        <v>5900.26</v>
      </c>
    </row>
    <row r="23" spans="1:4" x14ac:dyDescent="0.2">
      <c r="A23" s="243" t="s">
        <v>1369</v>
      </c>
      <c r="B23" s="241">
        <v>63.96</v>
      </c>
      <c r="C23" s="241">
        <v>1352.46</v>
      </c>
      <c r="D23" s="241">
        <v>7252.72</v>
      </c>
    </row>
    <row r="24" spans="1:4" x14ac:dyDescent="0.2">
      <c r="A24" s="243" t="s">
        <v>1370</v>
      </c>
      <c r="B24" s="241">
        <v>59.14</v>
      </c>
      <c r="C24" s="241">
        <v>1084.6099999999999</v>
      </c>
      <c r="D24" s="241">
        <v>8337.33</v>
      </c>
    </row>
    <row r="25" spans="1:4" x14ac:dyDescent="0.2">
      <c r="A25" s="243" t="s">
        <v>1371</v>
      </c>
      <c r="B25" s="241">
        <v>47.59</v>
      </c>
      <c r="C25" s="241">
        <v>1067.3399999999999</v>
      </c>
      <c r="D25" s="241">
        <v>9404.67</v>
      </c>
    </row>
    <row r="26" spans="1:4" x14ac:dyDescent="0.2">
      <c r="A26" s="243" t="s">
        <v>1372</v>
      </c>
      <c r="B26" s="241">
        <v>30.57</v>
      </c>
      <c r="C26" s="241">
        <v>781.65</v>
      </c>
      <c r="D26" s="241">
        <v>10186.32</v>
      </c>
    </row>
    <row r="27" spans="1:4" x14ac:dyDescent="0.2">
      <c r="A27" s="243" t="s">
        <v>1373</v>
      </c>
      <c r="B27" s="241">
        <v>14.81</v>
      </c>
      <c r="C27" s="241">
        <v>453.76</v>
      </c>
      <c r="D27" s="241">
        <v>10640.08</v>
      </c>
    </row>
    <row r="28" spans="1:4" x14ac:dyDescent="0.2">
      <c r="A28" s="243" t="s">
        <v>1374</v>
      </c>
      <c r="B28" s="241">
        <v>2.68</v>
      </c>
      <c r="C28" s="241">
        <v>174.88</v>
      </c>
      <c r="D28" s="241">
        <v>10814.96</v>
      </c>
    </row>
    <row r="29" spans="1:4" x14ac:dyDescent="0.2">
      <c r="A29" s="243" t="s">
        <v>1375</v>
      </c>
      <c r="B29" s="241">
        <v>0</v>
      </c>
      <c r="C29" s="241">
        <v>26.82</v>
      </c>
      <c r="D29" s="241">
        <v>10841.78</v>
      </c>
    </row>
    <row r="30" spans="1:4" x14ac:dyDescent="0.2">
      <c r="A30" s="243" t="s">
        <v>1376</v>
      </c>
      <c r="B30" s="241">
        <v>0.03</v>
      </c>
      <c r="C30" s="241">
        <v>0.28000000000000003</v>
      </c>
      <c r="D30" s="241">
        <v>10842.06</v>
      </c>
    </row>
    <row r="31" spans="1:4" x14ac:dyDescent="0.2">
      <c r="A31" s="243" t="s">
        <v>1377</v>
      </c>
      <c r="B31" s="241">
        <v>0</v>
      </c>
      <c r="C31" s="241">
        <v>0.28999999999999998</v>
      </c>
      <c r="D31" s="241">
        <v>10842.35</v>
      </c>
    </row>
    <row r="32" spans="1:4" x14ac:dyDescent="0.2">
      <c r="A32" s="243" t="s">
        <v>1378</v>
      </c>
      <c r="B32" s="241">
        <v>0</v>
      </c>
      <c r="C32" s="241">
        <v>0</v>
      </c>
      <c r="D32" s="241">
        <v>10842.35</v>
      </c>
    </row>
    <row r="33" spans="1:4" x14ac:dyDescent="0.2">
      <c r="A33" s="243" t="s">
        <v>1379</v>
      </c>
      <c r="B33" s="241">
        <v>0</v>
      </c>
      <c r="C33" s="241">
        <v>0</v>
      </c>
      <c r="D33" s="241">
        <v>10842.35</v>
      </c>
    </row>
    <row r="34" spans="1:4" x14ac:dyDescent="0.2">
      <c r="A34" s="243" t="s">
        <v>1380</v>
      </c>
      <c r="B34" s="241">
        <v>0</v>
      </c>
      <c r="C34" s="241">
        <v>0</v>
      </c>
      <c r="D34" s="241">
        <v>10842.35</v>
      </c>
    </row>
    <row r="35" spans="1:4" x14ac:dyDescent="0.2">
      <c r="A35" s="243" t="s">
        <v>1381</v>
      </c>
      <c r="B35" s="241">
        <v>0</v>
      </c>
      <c r="C35" s="241">
        <v>0</v>
      </c>
      <c r="D35" s="241">
        <v>10842.35</v>
      </c>
    </row>
    <row r="36" spans="1:4" x14ac:dyDescent="0.2">
      <c r="A36" s="243" t="s">
        <v>1382</v>
      </c>
      <c r="B36" s="241">
        <v>0.04</v>
      </c>
      <c r="C36" s="241">
        <v>0.42</v>
      </c>
      <c r="D36" s="241">
        <v>10842.77</v>
      </c>
    </row>
    <row r="37" spans="1:4" x14ac:dyDescent="0.2">
      <c r="A37" s="243" t="s">
        <v>1383</v>
      </c>
      <c r="B37" s="241">
        <v>0.28999999999999998</v>
      </c>
      <c r="C37" s="241">
        <v>3.32</v>
      </c>
      <c r="D37" s="241">
        <v>10846.1</v>
      </c>
    </row>
    <row r="38" spans="1:4" x14ac:dyDescent="0.2">
      <c r="A38" s="243" t="s">
        <v>1384</v>
      </c>
      <c r="B38" s="241">
        <v>0</v>
      </c>
      <c r="C38" s="241">
        <v>3.62</v>
      </c>
      <c r="D38" s="241">
        <v>10849.72</v>
      </c>
    </row>
    <row r="39" spans="1:4" x14ac:dyDescent="0.2">
      <c r="A39" s="243" t="s">
        <v>1385</v>
      </c>
      <c r="B39" s="241">
        <v>0</v>
      </c>
      <c r="C39" s="241">
        <v>0</v>
      </c>
      <c r="D39" s="241">
        <v>10849.72</v>
      </c>
    </row>
  </sheetData>
  <mergeCells count="2">
    <mergeCell ref="A9:D9"/>
    <mergeCell ref="A10:D1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8:H57"/>
  <sheetViews>
    <sheetView topLeftCell="A4" zoomScaleNormal="100" workbookViewId="0">
      <selection activeCell="C2" sqref="C2"/>
    </sheetView>
  </sheetViews>
  <sheetFormatPr baseColWidth="10" defaultRowHeight="12.75" x14ac:dyDescent="0.2"/>
  <cols>
    <col min="1" max="1" width="1.5703125" customWidth="1"/>
    <col min="2" max="2" width="9.28515625" customWidth="1"/>
    <col min="3" max="3" width="32.85546875" customWidth="1"/>
    <col min="4" max="4" width="6.28515625" customWidth="1"/>
    <col min="5" max="5" width="9.42578125" customWidth="1"/>
    <col min="6" max="6" width="10.85546875" bestFit="1" customWidth="1"/>
    <col min="7" max="7" width="14.140625" customWidth="1"/>
    <col min="8" max="8" width="16.42578125" customWidth="1"/>
  </cols>
  <sheetData>
    <row r="8" spans="1:8" ht="13.5" thickBot="1" x14ac:dyDescent="0.25"/>
    <row r="9" spans="1:8" ht="15" customHeight="1" x14ac:dyDescent="0.2">
      <c r="B9" s="267" t="s">
        <v>1392</v>
      </c>
      <c r="C9" s="268"/>
      <c r="D9" s="268"/>
      <c r="E9" s="268"/>
      <c r="F9" s="268"/>
      <c r="G9" s="268"/>
      <c r="H9" s="269"/>
    </row>
    <row r="10" spans="1:8" ht="15" customHeight="1" x14ac:dyDescent="0.2">
      <c r="B10" s="270"/>
      <c r="C10" s="271"/>
      <c r="D10" s="271"/>
      <c r="E10" s="271"/>
      <c r="F10" s="271"/>
      <c r="G10" s="271"/>
      <c r="H10" s="272"/>
    </row>
    <row r="11" spans="1:8" ht="15" customHeight="1" thickBot="1" x14ac:dyDescent="0.25">
      <c r="B11" s="273"/>
      <c r="C11" s="274"/>
      <c r="D11" s="274"/>
      <c r="E11" s="274"/>
      <c r="F11" s="274"/>
      <c r="G11" s="274"/>
      <c r="H11" s="275"/>
    </row>
    <row r="12" spans="1:8" ht="13.5" thickBot="1" x14ac:dyDescent="0.25">
      <c r="A12" s="54"/>
      <c r="B12" s="54"/>
    </row>
    <row r="13" spans="1:8" ht="24.75" customHeight="1" thickBot="1" x14ac:dyDescent="0.25">
      <c r="B13" s="217">
        <f>+'Planilla Presupuesto'!B13</f>
        <v>2</v>
      </c>
      <c r="C13" s="276" t="str">
        <f>+'Planilla Presupuesto'!C13</f>
        <v>Limpieza y Encauzamiento</v>
      </c>
      <c r="D13" s="277"/>
      <c r="E13" s="277"/>
      <c r="F13" s="277"/>
      <c r="G13" s="277"/>
      <c r="H13" s="278"/>
    </row>
    <row r="14" spans="1:8" ht="14.25" x14ac:dyDescent="0.2">
      <c r="C14" s="55" t="s">
        <v>1296</v>
      </c>
      <c r="D14" s="56">
        <v>75</v>
      </c>
      <c r="E14" s="57" t="s">
        <v>1297</v>
      </c>
      <c r="G14" s="55" t="s">
        <v>1298</v>
      </c>
      <c r="H14" s="211" t="s">
        <v>1357</v>
      </c>
    </row>
    <row r="15" spans="1:8" ht="13.5" thickBot="1" x14ac:dyDescent="0.25">
      <c r="H15" s="233"/>
    </row>
    <row r="16" spans="1:8" ht="15.75" thickBot="1" x14ac:dyDescent="0.3">
      <c r="B16" s="58" t="s">
        <v>1299</v>
      </c>
      <c r="C16" s="59" t="s">
        <v>1300</v>
      </c>
      <c r="D16" s="60"/>
      <c r="E16" s="60"/>
      <c r="F16" s="60"/>
      <c r="G16" s="60"/>
      <c r="H16" s="215"/>
    </row>
    <row r="17" spans="2:8" ht="13.5" thickBot="1" x14ac:dyDescent="0.25">
      <c r="B17" s="61" t="s">
        <v>1301</v>
      </c>
      <c r="C17" s="62" t="s">
        <v>1302</v>
      </c>
      <c r="D17" s="62" t="s">
        <v>1303</v>
      </c>
      <c r="E17" s="62" t="s">
        <v>1304</v>
      </c>
      <c r="F17" s="62" t="s">
        <v>1305</v>
      </c>
      <c r="G17" s="62" t="s">
        <v>1306</v>
      </c>
      <c r="H17" s="63" t="s">
        <v>1307</v>
      </c>
    </row>
    <row r="18" spans="2:8" x14ac:dyDescent="0.2">
      <c r="B18" s="64"/>
      <c r="C18" s="65"/>
      <c r="D18" s="66"/>
      <c r="E18" s="66"/>
      <c r="F18" s="67"/>
      <c r="G18" s="67">
        <f>E18*F18</f>
        <v>0</v>
      </c>
      <c r="H18" s="68"/>
    </row>
    <row r="19" spans="2:8" x14ac:dyDescent="0.2">
      <c r="B19" s="69"/>
      <c r="C19" s="70"/>
      <c r="D19" s="71"/>
      <c r="E19" s="71"/>
      <c r="F19" s="72"/>
      <c r="G19" s="72">
        <f>E19*F19</f>
        <v>0</v>
      </c>
      <c r="H19" s="73"/>
    </row>
    <row r="20" spans="2:8" x14ac:dyDescent="0.2">
      <c r="B20" s="69"/>
      <c r="C20" s="70"/>
      <c r="D20" s="71"/>
      <c r="E20" s="71"/>
      <c r="F20" s="72"/>
      <c r="G20" s="72">
        <f>E20*F20</f>
        <v>0</v>
      </c>
      <c r="H20" s="73"/>
    </row>
    <row r="21" spans="2:8" x14ac:dyDescent="0.2">
      <c r="B21" s="69"/>
      <c r="C21" s="70"/>
      <c r="D21" s="71"/>
      <c r="E21" s="71"/>
      <c r="F21" s="72"/>
      <c r="G21" s="72">
        <f>E21*F21</f>
        <v>0</v>
      </c>
      <c r="H21" s="73"/>
    </row>
    <row r="22" spans="2:8" x14ac:dyDescent="0.2">
      <c r="B22" s="69"/>
      <c r="C22" s="70"/>
      <c r="D22" s="71"/>
      <c r="E22" s="71"/>
      <c r="F22" s="72"/>
      <c r="G22" s="72">
        <f>E22*F22</f>
        <v>0</v>
      </c>
      <c r="H22" s="73"/>
    </row>
    <row r="23" spans="2:8" ht="13.5" thickBot="1" x14ac:dyDescent="0.25">
      <c r="B23" s="74"/>
      <c r="C23" s="75"/>
      <c r="D23" s="76" t="s">
        <v>1308</v>
      </c>
      <c r="E23" s="77"/>
      <c r="F23" s="78"/>
      <c r="G23" s="79"/>
      <c r="H23" s="212">
        <f>SUM(G18:G22)</f>
        <v>0</v>
      </c>
    </row>
    <row r="24" spans="2:8" ht="15.75" thickBot="1" x14ac:dyDescent="0.3">
      <c r="B24" s="58" t="s">
        <v>1309</v>
      </c>
      <c r="C24" s="59" t="s">
        <v>1310</v>
      </c>
      <c r="D24" s="80"/>
      <c r="E24" s="80"/>
      <c r="F24" s="81"/>
      <c r="G24" s="81"/>
      <c r="H24" s="216"/>
    </row>
    <row r="25" spans="2:8" ht="13.5" thickBot="1" x14ac:dyDescent="0.25">
      <c r="B25" s="61" t="s">
        <v>1301</v>
      </c>
      <c r="C25" s="62" t="s">
        <v>1302</v>
      </c>
      <c r="D25" s="82" t="s">
        <v>1311</v>
      </c>
      <c r="E25" s="83" t="s">
        <v>1312</v>
      </c>
      <c r="F25" s="84" t="s">
        <v>1305</v>
      </c>
      <c r="G25" s="84" t="s">
        <v>1306</v>
      </c>
      <c r="H25" s="213" t="s">
        <v>1313</v>
      </c>
    </row>
    <row r="26" spans="2:8" x14ac:dyDescent="0.2">
      <c r="B26" s="85" t="s">
        <v>752</v>
      </c>
      <c r="C26" s="131" t="s">
        <v>753</v>
      </c>
      <c r="D26" s="132">
        <v>1</v>
      </c>
      <c r="E26" s="133">
        <f>1/$D$14</f>
        <v>1.3333333333333334E-2</v>
      </c>
      <c r="F26" s="86">
        <f>VLOOKUP(B26,agosto2018,4,FALSE)</f>
        <v>484.2602344</v>
      </c>
      <c r="G26" s="67">
        <f>D26*E26*F26</f>
        <v>6.4568031253333338</v>
      </c>
      <c r="H26" s="68"/>
    </row>
    <row r="27" spans="2:8" x14ac:dyDescent="0.2">
      <c r="B27" s="89" t="s">
        <v>758</v>
      </c>
      <c r="C27" s="88" t="s">
        <v>759</v>
      </c>
      <c r="D27" s="134">
        <v>1</v>
      </c>
      <c r="E27" s="135">
        <f>1/$D$14</f>
        <v>1.3333333333333334E-2</v>
      </c>
      <c r="F27" s="86">
        <f>VLOOKUP(B27,agosto2018,4,FALSE)</f>
        <v>349.49297179999991</v>
      </c>
      <c r="G27" s="72">
        <f>D27*E27*F27</f>
        <v>4.6599062906666653</v>
      </c>
      <c r="H27" s="73"/>
    </row>
    <row r="28" spans="2:8" x14ac:dyDescent="0.2">
      <c r="B28" s="69"/>
      <c r="C28" s="70"/>
      <c r="D28" s="71"/>
      <c r="E28" s="71"/>
      <c r="F28" s="72"/>
      <c r="G28" s="72">
        <f>D28*E28*F28</f>
        <v>0</v>
      </c>
      <c r="H28" s="73"/>
    </row>
    <row r="29" spans="2:8" x14ac:dyDescent="0.2">
      <c r="B29" s="69"/>
      <c r="C29" s="70"/>
      <c r="D29" s="71"/>
      <c r="E29" s="71"/>
      <c r="F29" s="72"/>
      <c r="G29" s="72">
        <f>D29*E29*F29</f>
        <v>0</v>
      </c>
      <c r="H29" s="73"/>
    </row>
    <row r="30" spans="2:8" x14ac:dyDescent="0.2">
      <c r="B30" s="69"/>
      <c r="C30" s="70"/>
      <c r="D30" s="90" t="s">
        <v>1314</v>
      </c>
      <c r="E30" s="91"/>
      <c r="F30" s="92"/>
      <c r="G30" s="92">
        <f>SUM(G26:G29)</f>
        <v>11.116709415999999</v>
      </c>
      <c r="H30" s="73"/>
    </row>
    <row r="31" spans="2:8" x14ac:dyDescent="0.2">
      <c r="B31" s="69"/>
      <c r="C31" s="70"/>
      <c r="D31" s="93" t="s">
        <v>1315</v>
      </c>
      <c r="E31" s="94"/>
      <c r="F31" s="95"/>
      <c r="G31" s="95"/>
      <c r="H31" s="73"/>
    </row>
    <row r="32" spans="2:8" x14ac:dyDescent="0.2">
      <c r="B32" s="69"/>
      <c r="C32" s="70"/>
      <c r="D32" s="93" t="s">
        <v>1315</v>
      </c>
      <c r="E32" s="94"/>
      <c r="F32" s="95"/>
      <c r="G32" s="95"/>
      <c r="H32" s="73"/>
    </row>
    <row r="33" spans="2:8" ht="13.5" thickBot="1" x14ac:dyDescent="0.25">
      <c r="B33" s="74"/>
      <c r="C33" s="75"/>
      <c r="D33" s="96" t="s">
        <v>1308</v>
      </c>
      <c r="E33" s="97"/>
      <c r="F33" s="98"/>
      <c r="G33" s="99"/>
      <c r="H33" s="214">
        <f>SUM(G30:G32)</f>
        <v>11.116709415999999</v>
      </c>
    </row>
    <row r="34" spans="2:8" ht="15.75" thickBot="1" x14ac:dyDescent="0.3">
      <c r="B34" s="58" t="s">
        <v>1316</v>
      </c>
      <c r="C34" s="59" t="s">
        <v>1317</v>
      </c>
      <c r="D34" s="80"/>
      <c r="E34" s="80"/>
      <c r="F34" s="81"/>
      <c r="G34" s="81"/>
      <c r="H34" s="216"/>
    </row>
    <row r="35" spans="2:8" ht="13.5" thickBot="1" x14ac:dyDescent="0.25">
      <c r="B35" s="61" t="s">
        <v>1301</v>
      </c>
      <c r="C35" s="62" t="s">
        <v>1302</v>
      </c>
      <c r="D35" s="62" t="s">
        <v>1303</v>
      </c>
      <c r="E35" s="100" t="s">
        <v>1312</v>
      </c>
      <c r="F35" s="84" t="s">
        <v>1305</v>
      </c>
      <c r="G35" s="62" t="s">
        <v>1306</v>
      </c>
      <c r="H35" s="213" t="s">
        <v>1318</v>
      </c>
    </row>
    <row r="36" spans="2:8" x14ac:dyDescent="0.2">
      <c r="B36" s="85" t="s">
        <v>414</v>
      </c>
      <c r="C36" s="131" t="str">
        <f>VLOOKUP(B36,agosto2018,2,FALSE)</f>
        <v>TOPADORA D-7  200 H.P.(HS)</v>
      </c>
      <c r="D36" s="101" t="s">
        <v>381</v>
      </c>
      <c r="E36" s="133">
        <f t="shared" ref="E36" si="0">1/$D$14</f>
        <v>1.3333333333333334E-2</v>
      </c>
      <c r="F36" s="86">
        <f>VLOOKUP(B36,agosto2018,4,FALSE)</f>
        <v>6640.7822900721094</v>
      </c>
      <c r="G36" s="102">
        <f>E36*F36</f>
        <v>88.54376386762813</v>
      </c>
      <c r="H36" s="68"/>
    </row>
    <row r="37" spans="2:8" x14ac:dyDescent="0.2">
      <c r="B37" s="87"/>
      <c r="C37" s="88"/>
      <c r="D37" s="103"/>
      <c r="E37" s="136"/>
      <c r="F37" s="86"/>
      <c r="G37" s="105"/>
      <c r="H37" s="73"/>
    </row>
    <row r="38" spans="2:8" x14ac:dyDescent="0.2">
      <c r="B38" s="106"/>
      <c r="C38" s="107"/>
      <c r="D38" s="108"/>
      <c r="E38" s="104"/>
      <c r="F38" s="105"/>
      <c r="G38" s="105"/>
      <c r="H38" s="73"/>
    </row>
    <row r="39" spans="2:8" x14ac:dyDescent="0.2">
      <c r="B39" s="69"/>
      <c r="C39" s="70"/>
      <c r="D39" s="71"/>
      <c r="E39" s="71"/>
      <c r="F39" s="72"/>
      <c r="G39" s="72"/>
      <c r="H39" s="73"/>
    </row>
    <row r="40" spans="2:8" x14ac:dyDescent="0.2">
      <c r="B40" s="69"/>
      <c r="C40" s="70"/>
      <c r="D40" s="71"/>
      <c r="E40" s="71"/>
      <c r="F40" s="72"/>
      <c r="G40" s="72"/>
      <c r="H40" s="73"/>
    </row>
    <row r="41" spans="2:8" x14ac:dyDescent="0.2">
      <c r="B41" s="69"/>
      <c r="C41" s="70"/>
      <c r="D41" s="71"/>
      <c r="E41" s="71"/>
      <c r="F41" s="72"/>
      <c r="G41" s="72"/>
      <c r="H41" s="73"/>
    </row>
    <row r="42" spans="2:8" ht="13.5" thickBot="1" x14ac:dyDescent="0.25">
      <c r="B42" s="74"/>
      <c r="C42" s="75"/>
      <c r="D42" s="96" t="s">
        <v>1308</v>
      </c>
      <c r="E42" s="97"/>
      <c r="F42" s="98"/>
      <c r="G42" s="99"/>
      <c r="H42" s="109">
        <f>SUM(G36:G41)</f>
        <v>88.54376386762813</v>
      </c>
    </row>
    <row r="43" spans="2:8" ht="15.75" thickBot="1" x14ac:dyDescent="0.3">
      <c r="B43" s="58" t="s">
        <v>1319</v>
      </c>
      <c r="C43" s="59" t="s">
        <v>1320</v>
      </c>
      <c r="D43" s="80" t="s">
        <v>1321</v>
      </c>
      <c r="E43" s="80"/>
      <c r="F43" s="81" t="s">
        <v>1322</v>
      </c>
      <c r="G43" s="81"/>
      <c r="H43" s="216"/>
    </row>
    <row r="44" spans="2:8" ht="13.5" thickBot="1" x14ac:dyDescent="0.25">
      <c r="B44" s="61" t="s">
        <v>1301</v>
      </c>
      <c r="C44" s="62" t="s">
        <v>1302</v>
      </c>
      <c r="D44" s="100" t="s">
        <v>1311</v>
      </c>
      <c r="E44" s="100" t="s">
        <v>1312</v>
      </c>
      <c r="F44" s="84" t="s">
        <v>1305</v>
      </c>
      <c r="G44" s="62" t="s">
        <v>1306</v>
      </c>
      <c r="H44" s="110" t="s">
        <v>1323</v>
      </c>
    </row>
    <row r="45" spans="2:8" x14ac:dyDescent="0.2">
      <c r="B45" s="111">
        <v>1</v>
      </c>
      <c r="C45" s="65"/>
      <c r="D45" s="66"/>
      <c r="E45" s="66"/>
      <c r="F45" s="67"/>
      <c r="G45" s="72">
        <f>D45*E45*F45</f>
        <v>0</v>
      </c>
      <c r="H45" s="68"/>
    </row>
    <row r="46" spans="2:8" x14ac:dyDescent="0.2">
      <c r="B46" s="112">
        <v>2</v>
      </c>
      <c r="C46" s="70"/>
      <c r="D46" s="71"/>
      <c r="E46" s="71"/>
      <c r="F46" s="72"/>
      <c r="G46" s="72">
        <f>D46*E46*F46</f>
        <v>0</v>
      </c>
      <c r="H46" s="73"/>
    </row>
    <row r="47" spans="2:8" x14ac:dyDescent="0.2">
      <c r="B47" s="112">
        <v>3</v>
      </c>
      <c r="C47" s="70"/>
      <c r="D47" s="71"/>
      <c r="E47" s="71"/>
      <c r="F47" s="72"/>
      <c r="G47" s="72">
        <f>D47*E47*F47</f>
        <v>0</v>
      </c>
      <c r="H47" s="73"/>
    </row>
    <row r="48" spans="2:8" x14ac:dyDescent="0.2">
      <c r="B48" s="112">
        <v>4</v>
      </c>
      <c r="C48" s="70"/>
      <c r="D48" s="71"/>
      <c r="E48" s="71"/>
      <c r="F48" s="72"/>
      <c r="G48" s="72">
        <f>D48*E48*F48</f>
        <v>0</v>
      </c>
      <c r="H48" s="73"/>
    </row>
    <row r="49" spans="2:8" x14ac:dyDescent="0.2">
      <c r="B49" s="112">
        <v>5</v>
      </c>
      <c r="C49" s="70"/>
      <c r="D49" s="71"/>
      <c r="E49" s="71"/>
      <c r="F49" s="72"/>
      <c r="G49" s="72">
        <f>D49*E49*F49</f>
        <v>0</v>
      </c>
      <c r="H49" s="73"/>
    </row>
    <row r="50" spans="2:8" ht="13.5" thickBot="1" x14ac:dyDescent="0.25">
      <c r="B50" s="74"/>
      <c r="C50" s="75"/>
      <c r="D50" s="96" t="s">
        <v>1308</v>
      </c>
      <c r="E50" s="97"/>
      <c r="F50" s="98"/>
      <c r="G50" s="99"/>
      <c r="H50" s="109">
        <f>SUM(G45:G49)</f>
        <v>0</v>
      </c>
    </row>
    <row r="51" spans="2:8" ht="15.75" thickBot="1" x14ac:dyDescent="0.3">
      <c r="B51" s="113" t="s">
        <v>1324</v>
      </c>
      <c r="C51" s="114" t="s">
        <v>1325</v>
      </c>
      <c r="D51" s="115"/>
      <c r="E51" s="115"/>
      <c r="F51" s="116"/>
      <c r="G51" s="117" t="s">
        <v>1326</v>
      </c>
      <c r="H51" s="118">
        <f>H23+H33+H42+H50</f>
        <v>99.660473283628136</v>
      </c>
    </row>
    <row r="52" spans="2:8" ht="15" x14ac:dyDescent="0.25">
      <c r="B52" s="119" t="s">
        <v>1327</v>
      </c>
      <c r="C52" s="120" t="s">
        <v>1328</v>
      </c>
      <c r="D52" s="121">
        <f>GASTOS_INDIRECTOS</f>
        <v>0</v>
      </c>
      <c r="E52" s="121" t="s">
        <v>1329</v>
      </c>
      <c r="F52" s="122"/>
      <c r="G52" s="123" t="str">
        <f>+G51</f>
        <v>$/m3</v>
      </c>
      <c r="H52" s="124">
        <f>H51*D52/100</f>
        <v>0</v>
      </c>
    </row>
    <row r="53" spans="2:8" ht="15" x14ac:dyDescent="0.25">
      <c r="B53" s="119" t="s">
        <v>1330</v>
      </c>
      <c r="C53" s="120" t="s">
        <v>1331</v>
      </c>
      <c r="D53" s="121">
        <v>0</v>
      </c>
      <c r="E53" s="121" t="s">
        <v>1329</v>
      </c>
      <c r="F53" s="125"/>
      <c r="G53" s="123" t="str">
        <f>+G51</f>
        <v>$/m3</v>
      </c>
      <c r="H53" s="124">
        <f>H51*D53/100</f>
        <v>0</v>
      </c>
    </row>
    <row r="54" spans="2:8" ht="15" x14ac:dyDescent="0.25">
      <c r="B54" s="119" t="s">
        <v>1332</v>
      </c>
      <c r="C54" s="120" t="s">
        <v>1333</v>
      </c>
      <c r="D54" s="121">
        <v>0</v>
      </c>
      <c r="E54" s="121" t="s">
        <v>1329</v>
      </c>
      <c r="F54" s="125"/>
      <c r="G54" s="123" t="str">
        <f>+G51</f>
        <v>$/m3</v>
      </c>
      <c r="H54" s="124">
        <f>H51*D54/100</f>
        <v>0</v>
      </c>
    </row>
    <row r="55" spans="2:8" ht="15" x14ac:dyDescent="0.25">
      <c r="B55" s="119" t="s">
        <v>1334</v>
      </c>
      <c r="C55" s="120" t="s">
        <v>1335</v>
      </c>
      <c r="D55" s="121">
        <f>+GASTOS_FINANCIEROS</f>
        <v>0</v>
      </c>
      <c r="E55" s="121" t="s">
        <v>1336</v>
      </c>
      <c r="F55" s="125"/>
      <c r="G55" s="123" t="str">
        <f>+G51</f>
        <v>$/m3</v>
      </c>
      <c r="H55" s="124">
        <f>SUM(H51:H54)*D55/100</f>
        <v>0</v>
      </c>
    </row>
    <row r="56" spans="2:8" ht="15.75" thickBot="1" x14ac:dyDescent="0.3">
      <c r="B56" s="119" t="s">
        <v>1337</v>
      </c>
      <c r="C56" s="120" t="s">
        <v>1338</v>
      </c>
      <c r="D56" s="121">
        <f>GASTOS_IMPOSITIVOS</f>
        <v>21</v>
      </c>
      <c r="E56" s="121" t="s">
        <v>1339</v>
      </c>
      <c r="F56" s="125"/>
      <c r="G56" s="123" t="str">
        <f>+G51</f>
        <v>$/m3</v>
      </c>
      <c r="H56" s="124">
        <f>SUM(H51:H55)*D56/100</f>
        <v>20.928699389561906</v>
      </c>
    </row>
    <row r="57" spans="2:8" ht="16.5" thickBot="1" x14ac:dyDescent="0.3">
      <c r="B57" s="126" t="s">
        <v>1340</v>
      </c>
      <c r="C57" s="127" t="s">
        <v>1341</v>
      </c>
      <c r="D57" s="128"/>
      <c r="E57" s="128"/>
      <c r="F57" s="129"/>
      <c r="G57" s="130" t="s">
        <v>1326</v>
      </c>
      <c r="H57" s="201">
        <f>ROUND(SUM(H51:H56),2)</f>
        <v>120.59</v>
      </c>
    </row>
  </sheetData>
  <mergeCells count="2">
    <mergeCell ref="B9:H11"/>
    <mergeCell ref="C13:H13"/>
  </mergeCells>
  <pageMargins left="0.98425196850393704" right="0.59055118110236227" top="0.59055118110236227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8:H18"/>
  <sheetViews>
    <sheetView topLeftCell="A7" zoomScaleNormal="100" workbookViewId="0">
      <selection activeCell="H3" sqref="H3"/>
    </sheetView>
  </sheetViews>
  <sheetFormatPr baseColWidth="10" defaultRowHeight="12.75" x14ac:dyDescent="0.2"/>
  <cols>
    <col min="1" max="1" width="1.5703125" customWidth="1"/>
    <col min="2" max="2" width="8.42578125" customWidth="1"/>
    <col min="3" max="3" width="61.42578125" customWidth="1"/>
    <col min="4" max="4" width="9.42578125" customWidth="1"/>
    <col min="6" max="6" width="13.140625" customWidth="1"/>
    <col min="7" max="7" width="13.5703125" customWidth="1"/>
  </cols>
  <sheetData>
    <row r="8" spans="2:8" ht="13.5" thickBot="1" x14ac:dyDescent="0.25"/>
    <row r="9" spans="2:8" ht="15.75" thickBot="1" x14ac:dyDescent="0.25">
      <c r="C9" s="202" t="s">
        <v>1355</v>
      </c>
      <c r="D9" s="204" t="s">
        <v>1358</v>
      </c>
      <c r="E9" s="203"/>
    </row>
    <row r="10" spans="2:8" ht="13.5" thickBot="1" x14ac:dyDescent="0.25"/>
    <row r="11" spans="2:8" ht="30" customHeight="1" thickBot="1" x14ac:dyDescent="0.25">
      <c r="B11" s="205" t="s">
        <v>1342</v>
      </c>
      <c r="C11" s="206" t="s">
        <v>1343</v>
      </c>
      <c r="D11" s="207" t="s">
        <v>1344</v>
      </c>
      <c r="E11" s="207" t="s">
        <v>1345</v>
      </c>
      <c r="F11" s="208" t="s">
        <v>1346</v>
      </c>
      <c r="G11" s="207" t="s">
        <v>1347</v>
      </c>
      <c r="H11" s="209" t="s">
        <v>1348</v>
      </c>
    </row>
    <row r="12" spans="2:8" s="237" customFormat="1" ht="30" customHeight="1" x14ac:dyDescent="0.2">
      <c r="B12" s="220">
        <v>1</v>
      </c>
      <c r="C12" s="221" t="s">
        <v>1397</v>
      </c>
      <c r="D12" s="236" t="s">
        <v>1359</v>
      </c>
      <c r="E12" s="234">
        <v>1</v>
      </c>
      <c r="F12" s="235">
        <v>90000</v>
      </c>
      <c r="G12" s="235">
        <v>92000</v>
      </c>
      <c r="H12" s="141">
        <f>G12/$G$14</f>
        <v>6.5697029225783618E-2</v>
      </c>
    </row>
    <row r="13" spans="2:8" ht="34.5" customHeight="1" x14ac:dyDescent="0.2">
      <c r="B13" s="222">
        <v>2</v>
      </c>
      <c r="C13" s="218" t="s">
        <v>1391</v>
      </c>
      <c r="D13" s="238" t="s">
        <v>145</v>
      </c>
      <c r="E13" s="219">
        <f>+'Computo de Obra_'!D39</f>
        <v>10849.72</v>
      </c>
      <c r="F13" s="137">
        <f>'Item 2-excavación'!H57</f>
        <v>120.59</v>
      </c>
      <c r="G13" s="138">
        <f>E13*F13</f>
        <v>1308367.7348</v>
      </c>
      <c r="H13" s="140">
        <f>G13/$G$14</f>
        <v>0.93430297077421642</v>
      </c>
    </row>
    <row r="14" spans="2:8" ht="18" customHeight="1" thickBot="1" x14ac:dyDescent="0.25">
      <c r="B14" s="144"/>
      <c r="C14" s="145"/>
      <c r="D14" s="145"/>
      <c r="E14" s="145"/>
      <c r="F14" s="145"/>
      <c r="G14" s="146">
        <f>SUM(G12:G13)</f>
        <v>1400367.7348</v>
      </c>
      <c r="H14" s="147">
        <f>SUM(H12:H13)</f>
        <v>1</v>
      </c>
    </row>
    <row r="17" spans="7:7" x14ac:dyDescent="0.2">
      <c r="G17" s="244"/>
    </row>
    <row r="18" spans="7:7" x14ac:dyDescent="0.2">
      <c r="G18" s="245"/>
    </row>
  </sheetData>
  <pageMargins left="0.70866141732283472" right="0.70866141732283472" top="1.1417322834645669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8:K53"/>
  <sheetViews>
    <sheetView zoomScale="90" zoomScaleNormal="100" zoomScalePageLayoutView="90" workbookViewId="0">
      <selection activeCell="J7" sqref="J7"/>
    </sheetView>
  </sheetViews>
  <sheetFormatPr baseColWidth="10" defaultRowHeight="12.75" x14ac:dyDescent="0.2"/>
  <cols>
    <col min="1" max="1" width="8.7109375" customWidth="1"/>
    <col min="2" max="2" width="59.85546875" customWidth="1"/>
    <col min="3" max="3" width="8.42578125" customWidth="1"/>
    <col min="5" max="5" width="12.42578125" customWidth="1"/>
    <col min="6" max="6" width="16.5703125" customWidth="1"/>
    <col min="7" max="10" width="13.140625" customWidth="1"/>
    <col min="11" max="11" width="14.85546875" bestFit="1" customWidth="1"/>
  </cols>
  <sheetData>
    <row r="8" spans="1:10" ht="13.5" thickBot="1" x14ac:dyDescent="0.25"/>
    <row r="9" spans="1:10" ht="12.75" customHeight="1" x14ac:dyDescent="0.2">
      <c r="A9" s="267" t="s">
        <v>1392</v>
      </c>
      <c r="B9" s="268"/>
      <c r="C9" s="268"/>
      <c r="D9" s="268"/>
      <c r="E9" s="268"/>
      <c r="F9" s="268"/>
      <c r="G9" s="269"/>
    </row>
    <row r="10" spans="1:10" ht="12.75" customHeight="1" x14ac:dyDescent="0.2">
      <c r="A10" s="270"/>
      <c r="B10" s="271"/>
      <c r="C10" s="271"/>
      <c r="D10" s="271"/>
      <c r="E10" s="271"/>
      <c r="F10" s="271"/>
      <c r="G10" s="272"/>
    </row>
    <row r="11" spans="1:10" ht="13.5" customHeight="1" thickBot="1" x14ac:dyDescent="0.25">
      <c r="A11" s="273"/>
      <c r="B11" s="274"/>
      <c r="C11" s="274"/>
      <c r="D11" s="274"/>
      <c r="E11" s="274"/>
      <c r="F11" s="274"/>
      <c r="G11" s="275"/>
    </row>
    <row r="12" spans="1:10" ht="13.5" thickBot="1" x14ac:dyDescent="0.25"/>
    <row r="13" spans="1:10" ht="21.75" customHeight="1" thickBot="1" x14ac:dyDescent="0.25">
      <c r="B13" s="202" t="s">
        <v>1355</v>
      </c>
      <c r="C13" s="204" t="s">
        <v>1358</v>
      </c>
      <c r="D13" s="203"/>
    </row>
    <row r="14" spans="1:10" ht="13.5" thickBot="1" x14ac:dyDescent="0.25"/>
    <row r="15" spans="1:10" ht="26.1" customHeight="1" thickBot="1" x14ac:dyDescent="0.25">
      <c r="A15" s="160" t="s">
        <v>1342</v>
      </c>
      <c r="B15" s="162" t="s">
        <v>1343</v>
      </c>
      <c r="C15" s="142" t="s">
        <v>1344</v>
      </c>
      <c r="D15" s="142" t="s">
        <v>1345</v>
      </c>
      <c r="E15" s="143" t="s">
        <v>1346</v>
      </c>
      <c r="F15" s="163" t="s">
        <v>1347</v>
      </c>
      <c r="G15" s="164" t="s">
        <v>1393</v>
      </c>
      <c r="H15" s="165" t="s">
        <v>1394</v>
      </c>
      <c r="I15" s="165" t="s">
        <v>1395</v>
      </c>
      <c r="J15" s="165" t="s">
        <v>1396</v>
      </c>
    </row>
    <row r="16" spans="1:10" ht="12.95" customHeight="1" thickBot="1" x14ac:dyDescent="0.25">
      <c r="A16" s="283">
        <f>+'Planilla Presupuesto'!B12</f>
        <v>1</v>
      </c>
      <c r="B16" s="286" t="str">
        <f>+'Planilla Presupuesto'!C12</f>
        <v>Movilizacion y Desmovilizacion de Obra</v>
      </c>
      <c r="C16" s="294" t="str">
        <f>+'Planilla Presupuesto'!D12</f>
        <v>Gl</v>
      </c>
      <c r="D16" s="294">
        <f>+'Planilla Presupuesto'!E12</f>
        <v>1</v>
      </c>
      <c r="E16" s="280">
        <f>+'Planilla Presupuesto'!F12</f>
        <v>90000</v>
      </c>
      <c r="F16" s="280">
        <f>+'Planilla Presupuesto'!G12</f>
        <v>92000</v>
      </c>
      <c r="G16" s="246">
        <v>0.7</v>
      </c>
      <c r="H16" s="247">
        <v>0</v>
      </c>
      <c r="I16" s="248">
        <v>0</v>
      </c>
      <c r="J16" s="248">
        <v>0.3</v>
      </c>
    </row>
    <row r="17" spans="1:11" ht="5.0999999999999996" customHeight="1" thickBot="1" x14ac:dyDescent="0.25">
      <c r="A17" s="283"/>
      <c r="B17" s="286"/>
      <c r="C17" s="294"/>
      <c r="D17" s="294"/>
      <c r="E17" s="280"/>
      <c r="F17" s="280"/>
      <c r="G17" s="249"/>
      <c r="H17" s="161"/>
      <c r="I17" s="161"/>
      <c r="J17" s="250"/>
    </row>
    <row r="18" spans="1:11" ht="12.95" customHeight="1" x14ac:dyDescent="0.2">
      <c r="A18" s="284"/>
      <c r="B18" s="287"/>
      <c r="C18" s="295"/>
      <c r="D18" s="295"/>
      <c r="E18" s="296"/>
      <c r="F18" s="296"/>
      <c r="G18" s="251">
        <f>$F$16*G16</f>
        <v>64399.999999999993</v>
      </c>
      <c r="H18" s="149">
        <f>$F$16*H16</f>
        <v>0</v>
      </c>
      <c r="I18" s="154">
        <f>$F$16*I16</f>
        <v>0</v>
      </c>
      <c r="J18" s="154">
        <f>$F$16*J16</f>
        <v>27600</v>
      </c>
    </row>
    <row r="19" spans="1:11" ht="12.95" customHeight="1" thickBot="1" x14ac:dyDescent="0.25">
      <c r="A19" s="282">
        <f>+'Planilla Presupuesto'!B13</f>
        <v>2</v>
      </c>
      <c r="B19" s="285" t="str">
        <f>+'Planilla Presupuesto'!C13</f>
        <v>Limpieza y Encauzamiento</v>
      </c>
      <c r="C19" s="288" t="str">
        <f>+'Planilla Presupuesto'!D13</f>
        <v>m3</v>
      </c>
      <c r="D19" s="288">
        <f>+'Planilla Presupuesto'!E13</f>
        <v>10849.72</v>
      </c>
      <c r="E19" s="291">
        <f>+'Planilla Presupuesto'!F13</f>
        <v>120.59</v>
      </c>
      <c r="F19" s="279">
        <f>+'Planilla Presupuesto'!G13</f>
        <v>1308367.7348</v>
      </c>
      <c r="G19" s="252">
        <v>0.1</v>
      </c>
      <c r="H19" s="150">
        <v>0.2</v>
      </c>
      <c r="I19" s="150">
        <v>0.6</v>
      </c>
      <c r="J19" s="253">
        <v>0.1</v>
      </c>
      <c r="K19" s="258">
        <f>SUM(G19:J19)</f>
        <v>1</v>
      </c>
    </row>
    <row r="20" spans="1:11" ht="5.0999999999999996" customHeight="1" thickBot="1" x14ac:dyDescent="0.25">
      <c r="A20" s="283"/>
      <c r="B20" s="286"/>
      <c r="C20" s="289"/>
      <c r="D20" s="289"/>
      <c r="E20" s="292"/>
      <c r="F20" s="280"/>
      <c r="G20" s="249"/>
      <c r="H20" s="151"/>
      <c r="I20" s="151"/>
      <c r="J20" s="155"/>
    </row>
    <row r="21" spans="1:11" ht="12.95" customHeight="1" thickBot="1" x14ac:dyDescent="0.25">
      <c r="A21" s="284"/>
      <c r="B21" s="287"/>
      <c r="C21" s="290"/>
      <c r="D21" s="290"/>
      <c r="E21" s="293"/>
      <c r="F21" s="281"/>
      <c r="G21" s="254">
        <f>$F$19*G19</f>
        <v>130836.77348</v>
      </c>
      <c r="H21" s="255">
        <f>$F$19*H19</f>
        <v>261673.54696000001</v>
      </c>
      <c r="I21" s="255">
        <f>$F$19*I19</f>
        <v>785020.64087999996</v>
      </c>
      <c r="J21" s="256">
        <f>$F$19*J19</f>
        <v>130836.77348</v>
      </c>
      <c r="K21" s="257">
        <f>SUM(G21:J21)</f>
        <v>1308367.7348</v>
      </c>
    </row>
    <row r="22" spans="1:11" ht="18" customHeight="1" thickBot="1" x14ac:dyDescent="0.25">
      <c r="A22" s="148"/>
      <c r="B22" s="139"/>
      <c r="C22" s="139"/>
      <c r="D22" s="139"/>
      <c r="E22" s="139"/>
      <c r="F22" s="223">
        <f>+F16+F19</f>
        <v>1400367.7348</v>
      </c>
      <c r="G22" s="228"/>
      <c r="H22" s="228"/>
      <c r="I22" s="229"/>
      <c r="J22" s="229"/>
    </row>
    <row r="23" spans="1:11" ht="15.95" customHeight="1" x14ac:dyDescent="0.2">
      <c r="E23" s="297" t="s">
        <v>1349</v>
      </c>
      <c r="F23" s="298"/>
      <c r="G23" s="224">
        <f>+G18+G21</f>
        <v>195236.77348</v>
      </c>
      <c r="H23" s="224">
        <f t="shared" ref="H23:J23" si="0">+H18+H21</f>
        <v>261673.54696000001</v>
      </c>
      <c r="I23" s="224">
        <f t="shared" si="0"/>
        <v>785020.64087999996</v>
      </c>
      <c r="J23" s="224">
        <f t="shared" si="0"/>
        <v>158436.77348</v>
      </c>
    </row>
    <row r="24" spans="1:11" ht="15.95" customHeight="1" x14ac:dyDescent="0.2">
      <c r="E24" s="299" t="s">
        <v>1350</v>
      </c>
      <c r="F24" s="300"/>
      <c r="G24" s="225">
        <f>G23/$F$22</f>
        <v>0.13941821753547018</v>
      </c>
      <c r="H24" s="153">
        <f t="shared" ref="H24:I24" si="1">H23/$F$22</f>
        <v>0.1868605941548433</v>
      </c>
      <c r="I24" s="153">
        <f t="shared" si="1"/>
        <v>0.56058178246452983</v>
      </c>
      <c r="J24" s="156">
        <f t="shared" ref="J24" si="2">J23/$F$22</f>
        <v>0.11313940584515672</v>
      </c>
    </row>
    <row r="25" spans="1:11" ht="15.95" customHeight="1" x14ac:dyDescent="0.2">
      <c r="E25" s="299" t="s">
        <v>1351</v>
      </c>
      <c r="F25" s="300"/>
      <c r="G25" s="226">
        <f>$G$23</f>
        <v>195236.77348</v>
      </c>
      <c r="H25" s="152">
        <f>+G23+H23</f>
        <v>456910.32044000004</v>
      </c>
      <c r="I25" s="230">
        <f>+G23+H23+I23</f>
        <v>1241930.96132</v>
      </c>
      <c r="J25" s="157">
        <f>+G23+H23+I23+J23</f>
        <v>1400367.7348</v>
      </c>
    </row>
    <row r="26" spans="1:11" ht="15.95" customHeight="1" thickBot="1" x14ac:dyDescent="0.25">
      <c r="E26" s="301" t="s">
        <v>1352</v>
      </c>
      <c r="F26" s="302"/>
      <c r="G26" s="227">
        <f>$G$24</f>
        <v>0.13941821753547018</v>
      </c>
      <c r="H26" s="158">
        <f>+G24+H24</f>
        <v>0.32627881169031347</v>
      </c>
      <c r="I26" s="231">
        <f>+G24+H24+I24</f>
        <v>0.88686059415484331</v>
      </c>
      <c r="J26" s="159">
        <f>+H24+I24+J24+G24</f>
        <v>1</v>
      </c>
    </row>
    <row r="27" spans="1:11" x14ac:dyDescent="0.2">
      <c r="G27" s="232"/>
      <c r="H27" s="232"/>
      <c r="I27" s="232"/>
      <c r="J27" s="228"/>
    </row>
    <row r="28" spans="1:11" x14ac:dyDescent="0.2">
      <c r="G28" s="166" t="s">
        <v>1356</v>
      </c>
      <c r="H28" s="167">
        <v>0</v>
      </c>
      <c r="I28" s="210"/>
    </row>
    <row r="29" spans="1:11" x14ac:dyDescent="0.2">
      <c r="F29" s="210"/>
      <c r="G29" s="166" t="str">
        <f>G15</f>
        <v>Semana 1</v>
      </c>
      <c r="H29" s="167">
        <f>$G$25</f>
        <v>195236.77348</v>
      </c>
      <c r="I29" s="210"/>
      <c r="J29" s="210"/>
    </row>
    <row r="30" spans="1:11" x14ac:dyDescent="0.2">
      <c r="F30" s="210"/>
      <c r="G30" s="166" t="str">
        <f>H15</f>
        <v>Semana 2</v>
      </c>
      <c r="H30" s="167">
        <f>$H$25</f>
        <v>456910.32044000004</v>
      </c>
      <c r="I30" s="210"/>
      <c r="J30" s="210"/>
    </row>
    <row r="31" spans="1:11" x14ac:dyDescent="0.2">
      <c r="F31" s="210"/>
      <c r="G31" s="166" t="str">
        <f>I15</f>
        <v>Semana 3</v>
      </c>
      <c r="H31" s="167">
        <f>$I$25</f>
        <v>1241930.96132</v>
      </c>
      <c r="I31" s="210"/>
      <c r="J31" s="210"/>
    </row>
    <row r="32" spans="1:11" x14ac:dyDescent="0.2">
      <c r="F32" s="210"/>
      <c r="G32" s="166" t="str">
        <f>J15</f>
        <v>Semana 4</v>
      </c>
      <c r="H32" s="167">
        <f>J25</f>
        <v>1400367.7348</v>
      </c>
      <c r="I32" s="210"/>
      <c r="J32" s="210"/>
    </row>
    <row r="33" spans="6:10" x14ac:dyDescent="0.2">
      <c r="F33" s="210"/>
      <c r="G33" s="210"/>
      <c r="H33" s="210"/>
      <c r="I33" s="210"/>
      <c r="J33" s="210"/>
    </row>
    <row r="34" spans="6:10" x14ac:dyDescent="0.2">
      <c r="F34" s="210"/>
      <c r="G34" s="210"/>
      <c r="H34" s="210"/>
      <c r="I34" s="210"/>
      <c r="J34" s="210"/>
    </row>
    <row r="35" spans="6:10" x14ac:dyDescent="0.2">
      <c r="F35" s="210"/>
      <c r="G35" s="210"/>
      <c r="H35" s="210"/>
      <c r="I35" s="210"/>
      <c r="J35" s="210"/>
    </row>
    <row r="36" spans="6:10" x14ac:dyDescent="0.2">
      <c r="F36" s="210"/>
      <c r="G36" s="210"/>
      <c r="H36" s="210"/>
      <c r="I36" s="210"/>
      <c r="J36" s="210"/>
    </row>
    <row r="37" spans="6:10" x14ac:dyDescent="0.2">
      <c r="F37" s="210"/>
      <c r="G37" s="210"/>
      <c r="H37" s="210"/>
      <c r="I37" s="210"/>
      <c r="J37" s="210"/>
    </row>
    <row r="38" spans="6:10" x14ac:dyDescent="0.2">
      <c r="F38" s="210"/>
      <c r="G38" s="210"/>
      <c r="H38" s="210"/>
      <c r="I38" s="210"/>
      <c r="J38" s="210"/>
    </row>
    <row r="39" spans="6:10" x14ac:dyDescent="0.2">
      <c r="F39" s="210"/>
      <c r="G39" s="210"/>
      <c r="H39" s="210"/>
      <c r="I39" s="210"/>
      <c r="J39" s="210"/>
    </row>
    <row r="40" spans="6:10" x14ac:dyDescent="0.2">
      <c r="F40" s="210"/>
      <c r="G40" s="210"/>
      <c r="H40" s="210"/>
      <c r="I40" s="210"/>
      <c r="J40" s="210"/>
    </row>
    <row r="41" spans="6:10" x14ac:dyDescent="0.2">
      <c r="F41" s="210"/>
      <c r="G41" s="210"/>
      <c r="H41" s="210"/>
      <c r="I41" s="210"/>
      <c r="J41" s="210"/>
    </row>
    <row r="42" spans="6:10" x14ac:dyDescent="0.2">
      <c r="F42" s="210"/>
      <c r="G42" s="210"/>
      <c r="H42" s="210"/>
      <c r="I42" s="210"/>
      <c r="J42" s="210"/>
    </row>
    <row r="43" spans="6:10" x14ac:dyDescent="0.2">
      <c r="F43" s="210"/>
      <c r="G43" s="210"/>
      <c r="H43" s="210"/>
      <c r="I43" s="210"/>
      <c r="J43" s="210"/>
    </row>
    <row r="44" spans="6:10" x14ac:dyDescent="0.2">
      <c r="F44" s="210"/>
      <c r="G44" s="210"/>
      <c r="H44" s="210"/>
      <c r="I44" s="210"/>
      <c r="J44" s="210"/>
    </row>
    <row r="45" spans="6:10" x14ac:dyDescent="0.2">
      <c r="F45" s="210"/>
      <c r="G45" s="210"/>
      <c r="H45" s="210"/>
      <c r="I45" s="210"/>
      <c r="J45" s="210"/>
    </row>
    <row r="46" spans="6:10" x14ac:dyDescent="0.2">
      <c r="F46" s="210"/>
      <c r="G46" s="210"/>
      <c r="H46" s="210"/>
      <c r="I46" s="210"/>
      <c r="J46" s="210"/>
    </row>
    <row r="47" spans="6:10" x14ac:dyDescent="0.2">
      <c r="F47" s="210"/>
      <c r="G47" s="210"/>
      <c r="H47" s="210"/>
      <c r="I47" s="210"/>
      <c r="J47" s="210"/>
    </row>
    <row r="48" spans="6:10" x14ac:dyDescent="0.2">
      <c r="F48" s="210"/>
      <c r="G48" s="210"/>
      <c r="H48" s="210"/>
      <c r="I48" s="210"/>
      <c r="J48" s="210"/>
    </row>
    <row r="49" spans="6:10" x14ac:dyDescent="0.2">
      <c r="F49" s="210"/>
      <c r="G49" s="210"/>
      <c r="H49" s="210"/>
      <c r="I49" s="210"/>
      <c r="J49" s="210"/>
    </row>
    <row r="50" spans="6:10" x14ac:dyDescent="0.2">
      <c r="F50" s="210"/>
      <c r="G50" s="210"/>
      <c r="H50" s="210"/>
      <c r="I50" s="210"/>
      <c r="J50" s="210"/>
    </row>
    <row r="51" spans="6:10" x14ac:dyDescent="0.2">
      <c r="F51" s="210"/>
      <c r="G51" s="210"/>
      <c r="H51" s="210"/>
      <c r="I51" s="210"/>
      <c r="J51" s="210"/>
    </row>
    <row r="52" spans="6:10" x14ac:dyDescent="0.2">
      <c r="F52" s="210"/>
      <c r="G52" s="210"/>
      <c r="H52" s="210"/>
      <c r="I52" s="210"/>
      <c r="J52" s="210"/>
    </row>
    <row r="53" spans="6:10" x14ac:dyDescent="0.2">
      <c r="F53" s="210"/>
      <c r="G53" s="210"/>
      <c r="H53" s="210"/>
      <c r="I53" s="210"/>
      <c r="J53" s="210"/>
    </row>
  </sheetData>
  <mergeCells count="17">
    <mergeCell ref="E23:F23"/>
    <mergeCell ref="E24:F24"/>
    <mergeCell ref="E25:F25"/>
    <mergeCell ref="E26:F26"/>
    <mergeCell ref="F16:F18"/>
    <mergeCell ref="A9:G11"/>
    <mergeCell ref="F19:F21"/>
    <mergeCell ref="A19:A21"/>
    <mergeCell ref="B19:B21"/>
    <mergeCell ref="C19:C21"/>
    <mergeCell ref="D19:D21"/>
    <mergeCell ref="E19:E21"/>
    <mergeCell ref="A16:A18"/>
    <mergeCell ref="B16:B18"/>
    <mergeCell ref="C16:C18"/>
    <mergeCell ref="D16:D18"/>
    <mergeCell ref="E16:E18"/>
  </mergeCells>
  <phoneticPr fontId="5" type="noConversion"/>
  <pageMargins left="0.70866141732283472" right="0.70866141732283472" top="0.9448818897637796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Precios Materiales</vt:lpstr>
      <vt:lpstr>Insumos</vt:lpstr>
      <vt:lpstr>Computo de Obra_</vt:lpstr>
      <vt:lpstr>Item 2-excavación</vt:lpstr>
      <vt:lpstr>Planilla Presupuesto</vt:lpstr>
      <vt:lpstr>Plan de Trabajo y Curva de Inv.</vt:lpstr>
      <vt:lpstr>abril16</vt:lpstr>
      <vt:lpstr>agosto2018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ZAMORA</dc:creator>
  <cp:lastModifiedBy>Usuario</cp:lastModifiedBy>
  <cp:lastPrinted>2018-11-07T16:18:41Z</cp:lastPrinted>
  <dcterms:created xsi:type="dcterms:W3CDTF">2016-06-14T19:37:33Z</dcterms:created>
  <dcterms:modified xsi:type="dcterms:W3CDTF">2020-12-10T14:11:33Z</dcterms:modified>
</cp:coreProperties>
</file>