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CARO\"/>
    </mc:Choice>
  </mc:AlternateContent>
  <bookViews>
    <workbookView xWindow="0" yWindow="0" windowWidth="20490" windowHeight="7650"/>
  </bookViews>
  <sheets>
    <sheet name="2.CÓMPUTO Y PRESUPUESTO" sheetId="1" r:id="rId1"/>
    <sheet name="3.PLAN DE TRAB, CURVA DE INVER" sheetId="2" r:id="rId2"/>
    <sheet name="4.CURVA DE INVERSION" sheetId="3" r:id="rId3"/>
  </sheets>
  <externalReferences>
    <externalReference r:id="rId4"/>
    <externalReference r:id="rId5"/>
  </externalReferences>
  <definedNames>
    <definedName name="_Key1" hidden="1">#REF!</definedName>
    <definedName name="_Order1" hidden="1">255</definedName>
    <definedName name="_Sort" hidden="1">#REF!</definedName>
    <definedName name="_xlnm.Print_Area" localSheetId="0">'2.CÓMPUTO Y PRESUPUESTO'!$A$1:$L$38</definedName>
    <definedName name="_xlnm.Print_Area" localSheetId="1">'3.PLAN DE TRAB, CURVA DE INVER'!$A$1:$I$28</definedName>
    <definedName name="_xlnm.Print_Area" localSheetId="2">'4.CURVA DE INVERSION'!$A$1:$I$31</definedName>
    <definedName name="aserradora">[1]Equipos!$Q$17</definedName>
    <definedName name="bomba">[1]Equipos!$Q$18</definedName>
    <definedName name="camion">#REF!</definedName>
    <definedName name="camionacopl">[1]Equipos!$Q$19</definedName>
    <definedName name="camionford">[1]Equipos!$Q$7</definedName>
    <definedName name="CODIGO">#REF!</definedName>
    <definedName name="DESCRIPCION">#REF!</definedName>
    <definedName name="dfor_0.06.04.F" localSheetId="0">#REF!</definedName>
    <definedName name="dfor_0.06.04.F" localSheetId="1">#REF!</definedName>
    <definedName name="dfor_0.06.05.F" localSheetId="0">#REF!</definedName>
    <definedName name="dfor_0.06.05.F" localSheetId="1">#REF!</definedName>
    <definedName name="dfor_0.06.05.F">'[2]1. Movimiento Tierra'!#REF!</definedName>
    <definedName name="dfor_1.10.03.F" localSheetId="0">#REF!</definedName>
    <definedName name="dfor_1.10.03.F" localSheetId="1">#REF!</definedName>
    <definedName name="dfor_1.10.03.F">'[2]Red de Agua'!#REF!</definedName>
    <definedName name="dfor_1.10.50.A" localSheetId="0">#REF!</definedName>
    <definedName name="dfor_1.10.50.A" localSheetId="1">#REF!</definedName>
    <definedName name="dfor_1.10.50.A">'[2]Red de Agua'!#REF!</definedName>
    <definedName name="dfor_1.10.50.B" localSheetId="0">#REF!</definedName>
    <definedName name="dfor_1.10.50.B" localSheetId="1">#REF!</definedName>
    <definedName name="dfor_1.10.50.B">'[2]Red de Agua'!#REF!</definedName>
    <definedName name="dfor_1.20.00.A" localSheetId="0">#REF!</definedName>
    <definedName name="dfor_1.20.00.A" localSheetId="1">#REF!</definedName>
    <definedName name="dfor_1.20.00.A">'[2]Red de Cloaca'!#REF!</definedName>
    <definedName name="dfor_1.20.00.B" localSheetId="0">#REF!</definedName>
    <definedName name="dfor_1.20.00.B" localSheetId="1">#REF!</definedName>
    <definedName name="dfor_1.20.00.B">'[2]Red de Cloaca'!#REF!</definedName>
    <definedName name="dfor_1.20.50.A" localSheetId="0">#REF!</definedName>
    <definedName name="dfor_1.20.50.A" localSheetId="1">#REF!</definedName>
    <definedName name="dfor_1.20.50.A">'[2]Red de Cloaca'!#REF!</definedName>
    <definedName name="dfor_1.20.50.B" localSheetId="0">#REF!</definedName>
    <definedName name="dfor_1.20.50.B" localSheetId="1">#REF!</definedName>
    <definedName name="dfor_1.20.50.B">'[2]Red de Cloaca'!#REF!</definedName>
    <definedName name="dfor_1.40.00.A" localSheetId="0">#REF!</definedName>
    <definedName name="dfor_1.40.00.A" localSheetId="1">#REF!</definedName>
    <definedName name="dfor_1.40.00.A">'[2]Red de Gas'!#REF!</definedName>
    <definedName name="Fecha" localSheetId="0">#REF!</definedName>
    <definedName name="Fecha" localSheetId="1">#REF!</definedName>
    <definedName name="Fecha">#REF!</definedName>
    <definedName name="for_0.06.05.F" localSheetId="0">#REF!</definedName>
    <definedName name="for_0.06.05.F" localSheetId="1">#REF!</definedName>
    <definedName name="for_0.06.05.F">'[2]1. Movimiento Tierra'!#REF!</definedName>
    <definedName name="for_1.10.03.F" localSheetId="0">#REF!</definedName>
    <definedName name="for_1.10.03.F" localSheetId="1">#REF!</definedName>
    <definedName name="for_1.10.03.F">'[2]Red de Agua'!#REF!</definedName>
    <definedName name="for_1.10.50.A" localSheetId="0">#REF!</definedName>
    <definedName name="for_1.10.50.A" localSheetId="1">#REF!</definedName>
    <definedName name="for_1.10.50.A">'[2]Red de Agua'!#REF!</definedName>
    <definedName name="for_1.10.50.B" localSheetId="0">#REF!</definedName>
    <definedName name="for_1.10.50.B" localSheetId="1">#REF!</definedName>
    <definedName name="for_1.10.50.B">'[2]Red de Agua'!#REF!</definedName>
    <definedName name="for_1.20.00.A" localSheetId="0">#REF!</definedName>
    <definedName name="for_1.20.00.A" localSheetId="1">#REF!</definedName>
    <definedName name="for_1.20.00.A">'[2]Red de Cloaca'!#REF!</definedName>
    <definedName name="for_1.20.00.B" localSheetId="0">#REF!</definedName>
    <definedName name="for_1.20.00.B" localSheetId="1">#REF!</definedName>
    <definedName name="for_1.20.00.B">'[2]Red de Cloaca'!#REF!</definedName>
    <definedName name="for_1.20.50.A" localSheetId="0">#REF!</definedName>
    <definedName name="for_1.20.50.A" localSheetId="1">#REF!</definedName>
    <definedName name="for_1.20.50.A">'[2]Red de Cloaca'!#REF!</definedName>
    <definedName name="for_1.20.50.B" localSheetId="0">#REF!</definedName>
    <definedName name="for_1.20.50.B" localSheetId="1">#REF!</definedName>
    <definedName name="for_1.20.50.B">'[2]Red de Cloaca'!#REF!</definedName>
    <definedName name="for_1.40.00.A" localSheetId="0">#REF!</definedName>
    <definedName name="for_1.40.00.A" localSheetId="1">#REF!</definedName>
    <definedName name="for_1.40.00.A">'[2]Red de Gas'!#REF!</definedName>
    <definedName name="grua" localSheetId="0">#REF!</definedName>
    <definedName name="grua" localSheetId="1">#REF!</definedName>
    <definedName name="grua">#REF!</definedName>
    <definedName name="insumo1">#N/A</definedName>
    <definedName name="Insumos" localSheetId="0">#REF!</definedName>
    <definedName name="Insumos" localSheetId="1">#REF!</definedName>
    <definedName name="Insumos">#REF!</definedName>
    <definedName name="listado">#REF!</definedName>
    <definedName name="mixer_5m3">#REF!</definedName>
    <definedName name="motoniv">#REF!</definedName>
    <definedName name="pala_carg">#REF!</definedName>
    <definedName name="planchavib">[1]Equipos!$Q$20</definedName>
    <definedName name="planta_horm">#REF!</definedName>
    <definedName name="PRECIO">#REF!</definedName>
    <definedName name="reglavib">[1]Equipos!$Q$21</definedName>
    <definedName name="retro">#REF!</definedName>
    <definedName name="rfor_0.06.05.F" localSheetId="0">#REF!</definedName>
    <definedName name="rfor_0.06.05.F" localSheetId="1">#REF!</definedName>
    <definedName name="rfor_0.06.05.F">'[2]1. Movimiento Tierra'!#REF!</definedName>
    <definedName name="rfor_1.10.03.F" localSheetId="0">#REF!</definedName>
    <definedName name="rfor_1.10.03.F" localSheetId="1">#REF!</definedName>
    <definedName name="rfor_1.10.03.F">'[2]Red de Agua'!#REF!</definedName>
    <definedName name="rfor_1.10.50.A" localSheetId="0">#REF!</definedName>
    <definedName name="rfor_1.10.50.A" localSheetId="1">#REF!</definedName>
    <definedName name="rfor_1.10.50.A">'[2]Red de Agua'!#REF!</definedName>
    <definedName name="rfor_1.10.50.B" localSheetId="0">#REF!</definedName>
    <definedName name="rfor_1.10.50.B" localSheetId="1">#REF!</definedName>
    <definedName name="rfor_1.10.50.B">'[2]Red de Agua'!#REF!</definedName>
    <definedName name="rfor_1.20.00.A" localSheetId="0">#REF!</definedName>
    <definedName name="rfor_1.20.00.A" localSheetId="1">#REF!</definedName>
    <definedName name="rfor_1.20.00.A">'[2]Red de Cloaca'!#REF!</definedName>
    <definedName name="rfor_1.20.00.B" localSheetId="0">#REF!</definedName>
    <definedName name="rfor_1.20.00.B" localSheetId="1">#REF!</definedName>
    <definedName name="rfor_1.20.00.B">'[2]Red de Cloaca'!#REF!</definedName>
    <definedName name="rfor_1.20.50.A" localSheetId="0">#REF!</definedName>
    <definedName name="rfor_1.20.50.A" localSheetId="1">#REF!</definedName>
    <definedName name="rfor_1.20.50.A">'[2]Red de Cloaca'!#REF!</definedName>
    <definedName name="rfor_1.20.50.B" localSheetId="0">#REF!</definedName>
    <definedName name="rfor_1.20.50.B" localSheetId="1">#REF!</definedName>
    <definedName name="rfor_1.20.50.B">'[2]Red de Cloaca'!#REF!</definedName>
    <definedName name="rfor_1.40.00.A" localSheetId="0">#REF!</definedName>
    <definedName name="rfor_1.40.00.A" localSheetId="1">#REF!</definedName>
    <definedName name="rfor_1.40.00.A">'[2]Red de Gas'!#REF!</definedName>
    <definedName name="rodillo_neum">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topadora">#REF!</definedName>
    <definedName name="topadora_d8k">#REF!</definedName>
    <definedName name="tractorengom">[1]Equipos!$Q$26</definedName>
    <definedName name="ufor_0.06.05.F" localSheetId="0">#REF!</definedName>
    <definedName name="ufor_0.06.05.F" localSheetId="1">#REF!</definedName>
    <definedName name="ufor_0.06.05.F">'[2]1. Movimiento Tierra'!#REF!</definedName>
    <definedName name="ufor_1.10.03.F" localSheetId="0">#REF!</definedName>
    <definedName name="ufor_1.10.03.F" localSheetId="1">#REF!</definedName>
    <definedName name="ufor_1.10.03.F">'[2]Red de Agua'!#REF!</definedName>
    <definedName name="ufor_1.10.50.A" localSheetId="0">#REF!</definedName>
    <definedName name="ufor_1.10.50.A" localSheetId="1">#REF!</definedName>
    <definedName name="ufor_1.10.50.A">'[2]Red de Agua'!#REF!</definedName>
    <definedName name="ufor_1.10.50.B" localSheetId="0">#REF!</definedName>
    <definedName name="ufor_1.10.50.B" localSheetId="1">#REF!</definedName>
    <definedName name="ufor_1.10.50.B">'[2]Red de Agua'!#REF!</definedName>
    <definedName name="ufor_1.20.00.A" localSheetId="0">#REF!</definedName>
    <definedName name="ufor_1.20.00.A" localSheetId="1">#REF!</definedName>
    <definedName name="ufor_1.20.00.A">'[2]Red de Cloaca'!#REF!</definedName>
    <definedName name="ufor_1.20.00.B" localSheetId="0">#REF!</definedName>
    <definedName name="ufor_1.20.00.B" localSheetId="1">#REF!</definedName>
    <definedName name="ufor_1.20.00.B">'[2]Red de Cloaca'!#REF!</definedName>
    <definedName name="ufor_1.20.50.A" localSheetId="0">#REF!</definedName>
    <definedName name="ufor_1.20.50.A" localSheetId="1">#REF!</definedName>
    <definedName name="ufor_1.20.50.A">'[2]Red de Cloaca'!#REF!</definedName>
    <definedName name="ufor_1.20.50.B" localSheetId="0">#REF!</definedName>
    <definedName name="ufor_1.20.50.B" localSheetId="1">#REF!</definedName>
    <definedName name="ufor_1.20.50.B">'[2]Red de Cloaca'!#REF!</definedName>
    <definedName name="ufor_1.40.00.A" localSheetId="0">#REF!</definedName>
    <definedName name="ufor_1.40.00.A" localSheetId="1">#REF!</definedName>
    <definedName name="ufor_1.40.00.A">'[2]Red de Gas'!#REF!</definedName>
    <definedName name="UN.">#REF!</definedName>
    <definedName name="vfor_0.06.05.F" localSheetId="0">#REF!</definedName>
    <definedName name="vfor_0.06.05.F" localSheetId="1">#REF!</definedName>
    <definedName name="vfor_0.06.05.F">'[2]1. Movimiento Tierra'!#REF!</definedName>
    <definedName name="vfor_0.18.26.F" localSheetId="0">#REF!</definedName>
    <definedName name="vfor_0.18.26.F" localSheetId="1">#REF!</definedName>
    <definedName name="vfor_1.10.03.F" localSheetId="0">#REF!</definedName>
    <definedName name="vfor_1.10.03.F" localSheetId="1">#REF!</definedName>
    <definedName name="vfor_1.10.03.F">'[2]Red de Agua'!#REF!</definedName>
    <definedName name="vfor_1.10.50.A" localSheetId="0">#REF!</definedName>
    <definedName name="vfor_1.10.50.A" localSheetId="1">#REF!</definedName>
    <definedName name="vfor_1.10.50.A">'[2]Red de Agua'!#REF!</definedName>
    <definedName name="vfor_1.10.50.B" localSheetId="0">#REF!</definedName>
    <definedName name="vfor_1.10.50.B" localSheetId="1">#REF!</definedName>
    <definedName name="vfor_1.10.50.B">'[2]Red de Agua'!#REF!</definedName>
    <definedName name="vfor_1.20.00.A" localSheetId="0">#REF!</definedName>
    <definedName name="vfor_1.20.00.A" localSheetId="1">#REF!</definedName>
    <definedName name="vfor_1.20.00.A">'[2]Red de Cloaca'!#REF!</definedName>
    <definedName name="vfor_1.20.00.B" localSheetId="0">#REF!</definedName>
    <definedName name="vfor_1.20.00.B" localSheetId="1">#REF!</definedName>
    <definedName name="vfor_1.20.00.B">'[2]Red de Cloaca'!#REF!</definedName>
    <definedName name="vfor_1.20.50.A" localSheetId="0">#REF!</definedName>
    <definedName name="vfor_1.20.50.A" localSheetId="1">#REF!</definedName>
    <definedName name="vfor_1.20.50.A">'[2]Red de Cloaca'!#REF!</definedName>
    <definedName name="vfor_1.20.50.B" localSheetId="0">#REF!</definedName>
    <definedName name="vfor_1.20.50.B" localSheetId="1">#REF!</definedName>
    <definedName name="vfor_1.20.50.B">'[2]Red de Cloaca'!#REF!</definedName>
    <definedName name="vfor_1.40.00.A" localSheetId="0">#REF!</definedName>
    <definedName name="vfor_1.40.00.A" localSheetId="1">#REF!</definedName>
    <definedName name="vfor_1.40.00.A">'[2]Red de Gas'!#REF!</definedName>
    <definedName name="vibradorinmnafta">[1]Equipos!$Q$27</definedName>
    <definedName name="vibrocom_au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E35" i="3"/>
  <c r="D35" i="3"/>
  <c r="C35" i="3"/>
  <c r="B35" i="3"/>
  <c r="A2" i="3"/>
  <c r="J23" i="2"/>
  <c r="D23" i="2"/>
  <c r="A23" i="2"/>
  <c r="J22" i="2"/>
  <c r="D22" i="2"/>
  <c r="C22" i="2"/>
  <c r="A22" i="2"/>
  <c r="J21" i="2"/>
  <c r="D21" i="2"/>
  <c r="C21" i="2"/>
  <c r="A21" i="2"/>
  <c r="A20" i="2"/>
  <c r="D19" i="2"/>
  <c r="D18" i="2"/>
  <c r="J17" i="2"/>
  <c r="D17" i="2"/>
  <c r="C17" i="2"/>
  <c r="A17" i="2"/>
  <c r="A16" i="2"/>
  <c r="J15" i="2"/>
  <c r="D15" i="2"/>
  <c r="B15" i="2"/>
  <c r="J14" i="2"/>
  <c r="D14" i="2"/>
  <c r="H25" i="2" s="1"/>
  <c r="A14" i="2"/>
  <c r="J13" i="2"/>
  <c r="D13" i="2"/>
  <c r="B13" i="2"/>
  <c r="A12" i="2"/>
  <c r="J11" i="2"/>
  <c r="D11" i="2"/>
  <c r="G25" i="2" s="1"/>
  <c r="A11" i="2"/>
  <c r="A10" i="2"/>
  <c r="A6" i="2"/>
  <c r="A8" i="3" s="1"/>
  <c r="A3" i="2"/>
  <c r="A4" i="3" s="1"/>
  <c r="A1" i="2"/>
  <c r="J31" i="1"/>
  <c r="J29" i="1"/>
  <c r="M27" i="1"/>
  <c r="L27" i="1"/>
  <c r="J27" i="1"/>
  <c r="J33" i="1" s="1"/>
  <c r="I27" i="1"/>
  <c r="I33" i="1" s="1"/>
  <c r="H27" i="1"/>
  <c r="H31" i="1" s="1"/>
  <c r="L31" i="1" s="1"/>
  <c r="C25" i="1"/>
  <c r="C23" i="2" s="1"/>
  <c r="B25" i="1"/>
  <c r="B23" i="2" s="1"/>
  <c r="C24" i="1"/>
  <c r="B24" i="1"/>
  <c r="B22" i="2" s="1"/>
  <c r="B23" i="1"/>
  <c r="B21" i="2" s="1"/>
  <c r="B17" i="1"/>
  <c r="B17" i="2" s="1"/>
  <c r="A17" i="1"/>
  <c r="C15" i="1"/>
  <c r="C15" i="2" s="1"/>
  <c r="B15" i="1"/>
  <c r="A15" i="1"/>
  <c r="A15" i="2" s="1"/>
  <c r="C14" i="1"/>
  <c r="C14" i="2" s="1"/>
  <c r="B14" i="1"/>
  <c r="B14" i="2" s="1"/>
  <c r="A14" i="1"/>
  <c r="C13" i="1"/>
  <c r="C13" i="2" s="1"/>
  <c r="B13" i="1"/>
  <c r="A13" i="1"/>
  <c r="A13" i="2" s="1"/>
  <c r="C11" i="1"/>
  <c r="B11" i="1"/>
  <c r="B11" i="2" s="1"/>
  <c r="A11" i="1"/>
  <c r="A6" i="1"/>
  <c r="A3" i="1"/>
  <c r="A2" i="1"/>
  <c r="J35" i="1" l="1"/>
  <c r="H29" i="1"/>
  <c r="L29" i="1" s="1"/>
  <c r="L35" i="1" s="1"/>
  <c r="H27" i="2" s="1"/>
  <c r="I25" i="2"/>
  <c r="I29" i="1"/>
  <c r="I35" i="1" s="1"/>
  <c r="H33" i="1"/>
  <c r="L33" i="1" s="1"/>
  <c r="F25" i="2"/>
  <c r="H35" i="1" l="1"/>
  <c r="G27" i="2"/>
  <c r="F26" i="2"/>
  <c r="G26" i="2" s="1"/>
  <c r="H26" i="2" s="1"/>
  <c r="I26" i="2" s="1"/>
  <c r="F27" i="2"/>
  <c r="F28" i="2" s="1"/>
  <c r="F82" i="2" s="1"/>
  <c r="C36" i="3" s="1"/>
  <c r="I27" i="2"/>
  <c r="G28" i="2" l="1"/>
  <c r="G82" i="2" l="1"/>
  <c r="D36" i="3" s="1"/>
  <c r="H28" i="2"/>
  <c r="H82" i="2" l="1"/>
  <c r="E36" i="3" s="1"/>
  <c r="I28" i="2"/>
  <c r="I82" i="2" s="1"/>
  <c r="F36" i="3" s="1"/>
</calcChain>
</file>

<file path=xl/sharedStrings.xml><?xml version="1.0" encoding="utf-8"?>
<sst xmlns="http://schemas.openxmlformats.org/spreadsheetml/2006/main" count="52" uniqueCount="43">
  <si>
    <t>CÓMPUTO Y PRESUPUESTO</t>
  </si>
  <si>
    <t>Nº 
Item</t>
  </si>
  <si>
    <t>Descripción del Item:</t>
  </si>
  <si>
    <t>Unidad Medida</t>
  </si>
  <si>
    <t>Cant.</t>
  </si>
  <si>
    <t>Costo Unit. Materiales</t>
  </si>
  <si>
    <t>Costo Unit. Mano
de Obra</t>
  </si>
  <si>
    <t>Costo Unit. Equipo</t>
  </si>
  <si>
    <t>Costo Total Materiales</t>
  </si>
  <si>
    <t>Costo Total Mano de Obra</t>
  </si>
  <si>
    <t>Costo Total
Equipo</t>
  </si>
  <si>
    <t>Costo Unit. Item</t>
  </si>
  <si>
    <t>COSTO TOTAL ITEM</t>
  </si>
  <si>
    <t>% Incidencia</t>
  </si>
  <si>
    <t>TAREAS PREVIAS</t>
  </si>
  <si>
    <t>MOVIMIENTO DE TIERRA</t>
  </si>
  <si>
    <t xml:space="preserve">RED VIAL </t>
  </si>
  <si>
    <t>ml</t>
  </si>
  <si>
    <t>Hormigón simple H25 con acelerante 48hs tipo SIKA PRECAST o similar de 0,20 mts espesor</t>
  </si>
  <si>
    <t>m3</t>
  </si>
  <si>
    <t>Pavimento Articulado Adoquín Holando de 8cm de espesor</t>
  </si>
  <si>
    <t>m2</t>
  </si>
  <si>
    <t>Arreglo integral de todos los baches, hundimientos, roturas y excesivo desgaste del Hormigón Articulado que se encuentra en la calle Manuel J. Castilla entre Av. San Martín y Miguel Cané.</t>
  </si>
  <si>
    <t>gl</t>
  </si>
  <si>
    <t>Reemplazo Hormigón desde Av. San Martín y Manuel J. Castilla hasta el comienzo actual del hormigón articulado (bocacalle). H25 con acelerante 48hs tipo SIKA PRECAST de 0,20 mts espesor.</t>
  </si>
  <si>
    <t>VARIOS</t>
  </si>
  <si>
    <t>SUBTOTAL 1</t>
  </si>
  <si>
    <t xml:space="preserve">GASTOS GENERALES </t>
  </si>
  <si>
    <t>IVA (sobre materiales)</t>
  </si>
  <si>
    <t>MONTO TOTAL DE LA OBRA</t>
  </si>
  <si>
    <t>SON PESOS: CIENTO CINCUENTA Y SIETE MILLONES NOVENTA Y TRES MIL CIENTO SETENTA CON 22/100</t>
  </si>
  <si>
    <t>PLAN DE TRABAJO</t>
  </si>
  <si>
    <t>DIAS</t>
  </si>
  <si>
    <t>Hormigon simple de 0,20 mts</t>
  </si>
  <si>
    <t>pavimento articulado</t>
  </si>
  <si>
    <t>AVANCE FÍSICO</t>
  </si>
  <si>
    <t>Quincenal (%)</t>
  </si>
  <si>
    <t>Acumulado (%)</t>
  </si>
  <si>
    <t>INVERSIÓN</t>
  </si>
  <si>
    <t>Quincenal ($)</t>
  </si>
  <si>
    <t>Acumulado ($)</t>
  </si>
  <si>
    <t>CURVA DE INVERSIÓN</t>
  </si>
  <si>
    <t>CURVA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</si>
</sst>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[$$-2C0A]\ #,##0.00"/>
    <numFmt numFmtId="165" formatCode="_ &quot;$&quot;\ * #,##0.00_ ;_ &quot;$&quot;\ * \-#,##0.00_ ;_ &quot;$&quot;\ * &quot;-&quot;??_ ;_ @_ "/>
    <numFmt numFmtId="166" formatCode="0.0000"/>
    <numFmt numFmtId="167" formatCode="0.0000%"/>
    <numFmt numFmtId="168" formatCode="0.000%"/>
    <numFmt numFmtId="169" formatCode="&quot;$&quot;\ #,##0.00"/>
    <numFmt numFmtId="170" formatCode="0.0000000"/>
    <numFmt numFmtId="171" formatCode="0.0%"/>
    <numFmt numFmtId="172" formatCode="&quot;$&quot;#,##0.00"/>
    <numFmt numFmtId="173" formatCode="0.00000"/>
    <numFmt numFmtId="174" formatCode="0.000000"/>
  </numFmts>
  <fonts count="15" x14ac:knownFonts="1">
    <font>
      <sz val="12"/>
      <name val="Courier"/>
    </font>
    <font>
      <sz val="12"/>
      <name val="Courier"/>
      <family val="3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199">
    <xf numFmtId="0" fontId="0" fillId="0" borderId="0" xfId="0"/>
    <xf numFmtId="0" fontId="2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 vertical="center"/>
    </xf>
    <xf numFmtId="4" fontId="2" fillId="0" borderId="0" xfId="3" applyNumberFormat="1" applyFont="1"/>
    <xf numFmtId="0" fontId="2" fillId="0" borderId="14" xfId="4" applyFont="1" applyBorder="1" applyAlignment="1">
      <alignment horizontal="center" vertical="center" wrapText="1"/>
    </xf>
    <xf numFmtId="0" fontId="7" fillId="2" borderId="14" xfId="3" applyFont="1" applyFill="1" applyBorder="1"/>
    <xf numFmtId="0" fontId="8" fillId="0" borderId="15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2" fontId="7" fillId="0" borderId="2" xfId="4" applyNumberFormat="1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/>
    </xf>
    <xf numFmtId="0" fontId="8" fillId="0" borderId="17" xfId="3" applyFont="1" applyBorder="1"/>
    <xf numFmtId="0" fontId="8" fillId="0" borderId="18" xfId="3" applyFont="1" applyBorder="1" applyAlignment="1">
      <alignment horizontal="center"/>
    </xf>
    <xf numFmtId="4" fontId="8" fillId="3" borderId="19" xfId="3" applyNumberFormat="1" applyFont="1" applyFill="1" applyBorder="1"/>
    <xf numFmtId="164" fontId="8" fillId="0" borderId="19" xfId="3" applyNumberFormat="1" applyFont="1" applyBorder="1"/>
    <xf numFmtId="164" fontId="8" fillId="0" borderId="10" xfId="3" applyNumberFormat="1" applyFont="1" applyBorder="1"/>
    <xf numFmtId="165" fontId="8" fillId="0" borderId="20" xfId="1" applyFont="1" applyBorder="1"/>
    <xf numFmtId="10" fontId="2" fillId="0" borderId="21" xfId="2" applyNumberFormat="1" applyFont="1" applyBorder="1"/>
    <xf numFmtId="166" fontId="2" fillId="0" borderId="0" xfId="2" applyNumberFormat="1" applyFont="1"/>
    <xf numFmtId="167" fontId="2" fillId="0" borderId="0" xfId="2" applyNumberFormat="1" applyFont="1"/>
    <xf numFmtId="0" fontId="7" fillId="2" borderId="17" xfId="3" applyFont="1" applyFill="1" applyBorder="1"/>
    <xf numFmtId="4" fontId="8" fillId="3" borderId="22" xfId="3" applyNumberFormat="1" applyFont="1" applyFill="1" applyBorder="1"/>
    <xf numFmtId="164" fontId="8" fillId="0" borderId="22" xfId="3" applyNumberFormat="1" applyFont="1" applyBorder="1"/>
    <xf numFmtId="164" fontId="8" fillId="0" borderId="0" xfId="3" applyNumberFormat="1" applyFont="1"/>
    <xf numFmtId="0" fontId="2" fillId="3" borderId="0" xfId="3" applyFont="1" applyFill="1"/>
    <xf numFmtId="0" fontId="8" fillId="0" borderId="23" xfId="3" applyFont="1" applyBorder="1" applyAlignment="1">
      <alignment horizontal="center"/>
    </xf>
    <xf numFmtId="164" fontId="8" fillId="0" borderId="24" xfId="3" applyNumberFormat="1" applyFont="1" applyBorder="1"/>
    <xf numFmtId="164" fontId="8" fillId="0" borderId="25" xfId="3" applyNumberFormat="1" applyFont="1" applyBorder="1"/>
    <xf numFmtId="0" fontId="2" fillId="0" borderId="0" xfId="2" applyNumberFormat="1" applyFont="1"/>
    <xf numFmtId="0" fontId="8" fillId="0" borderId="26" xfId="3" applyFont="1" applyBorder="1" applyAlignment="1">
      <alignment horizontal="center"/>
    </xf>
    <xf numFmtId="164" fontId="8" fillId="0" borderId="9" xfId="3" applyNumberFormat="1" applyFont="1" applyBorder="1"/>
    <xf numFmtId="164" fontId="8" fillId="0" borderId="21" xfId="3" applyNumberFormat="1" applyFont="1" applyBorder="1"/>
    <xf numFmtId="0" fontId="8" fillId="0" borderId="17" xfId="3" applyFont="1" applyBorder="1" applyAlignment="1">
      <alignment wrapText="1"/>
    </xf>
    <xf numFmtId="4" fontId="8" fillId="0" borderId="19" xfId="3" applyNumberFormat="1" applyFont="1" applyBorder="1" applyAlignment="1">
      <alignment vertical="center"/>
    </xf>
    <xf numFmtId="164" fontId="8" fillId="0" borderId="19" xfId="3" applyNumberFormat="1" applyFont="1" applyBorder="1" applyAlignment="1">
      <alignment vertical="center"/>
    </xf>
    <xf numFmtId="165" fontId="8" fillId="0" borderId="20" xfId="1" applyFont="1" applyBorder="1" applyAlignment="1">
      <alignment vertical="center"/>
    </xf>
    <xf numFmtId="10" fontId="2" fillId="0" borderId="21" xfId="2" applyNumberFormat="1" applyFont="1" applyBorder="1" applyAlignment="1">
      <alignment vertical="center"/>
    </xf>
    <xf numFmtId="0" fontId="8" fillId="4" borderId="17" xfId="3" applyFont="1" applyFill="1" applyBorder="1" applyAlignment="1">
      <alignment horizontal="center" vertical="center"/>
    </xf>
    <xf numFmtId="0" fontId="8" fillId="4" borderId="17" xfId="3" applyFont="1" applyFill="1" applyBorder="1" applyAlignment="1">
      <alignment wrapText="1"/>
    </xf>
    <xf numFmtId="0" fontId="8" fillId="4" borderId="18" xfId="3" applyFont="1" applyFill="1" applyBorder="1" applyAlignment="1">
      <alignment horizontal="center" vertical="center"/>
    </xf>
    <xf numFmtId="4" fontId="8" fillId="4" borderId="19" xfId="3" applyNumberFormat="1" applyFont="1" applyFill="1" applyBorder="1" applyAlignment="1">
      <alignment vertical="center"/>
    </xf>
    <xf numFmtId="164" fontId="8" fillId="4" borderId="19" xfId="3" applyNumberFormat="1" applyFont="1" applyFill="1" applyBorder="1" applyAlignment="1">
      <alignment vertical="center"/>
    </xf>
    <xf numFmtId="165" fontId="8" fillId="4" borderId="20" xfId="1" applyFont="1" applyFill="1" applyBorder="1" applyAlignment="1">
      <alignment vertical="center"/>
    </xf>
    <xf numFmtId="10" fontId="2" fillId="4" borderId="21" xfId="2" applyNumberFormat="1" applyFont="1" applyFill="1" applyBorder="1" applyAlignment="1">
      <alignment vertical="center"/>
    </xf>
    <xf numFmtId="4" fontId="8" fillId="0" borderId="19" xfId="3" applyNumberFormat="1" applyFont="1" applyBorder="1"/>
    <xf numFmtId="0" fontId="8" fillId="0" borderId="26" xfId="3" applyFont="1" applyBorder="1" applyAlignment="1">
      <alignment horizontal="center" vertical="center"/>
    </xf>
    <xf numFmtId="0" fontId="8" fillId="0" borderId="26" xfId="3" applyFont="1" applyBorder="1" applyAlignment="1">
      <alignment wrapText="1"/>
    </xf>
    <xf numFmtId="0" fontId="8" fillId="0" borderId="27" xfId="3" applyFont="1" applyBorder="1" applyAlignment="1">
      <alignment horizontal="center" vertical="center"/>
    </xf>
    <xf numFmtId="4" fontId="8" fillId="0" borderId="10" xfId="3" applyNumberFormat="1" applyFont="1" applyBorder="1"/>
    <xf numFmtId="165" fontId="8" fillId="0" borderId="12" xfId="1" applyFont="1" applyBorder="1" applyAlignment="1">
      <alignment vertical="center"/>
    </xf>
    <xf numFmtId="0" fontId="7" fillId="2" borderId="17" xfId="3" applyFont="1" applyFill="1" applyBorder="1" applyAlignment="1">
      <alignment horizontal="left"/>
    </xf>
    <xf numFmtId="4" fontId="8" fillId="0" borderId="28" xfId="3" applyNumberFormat="1" applyFont="1" applyBorder="1"/>
    <xf numFmtId="164" fontId="8" fillId="0" borderId="28" xfId="3" applyNumberFormat="1" applyFont="1" applyBorder="1"/>
    <xf numFmtId="0" fontId="8" fillId="0" borderId="17" xfId="3" applyFont="1" applyBorder="1" applyAlignment="1">
      <alignment horizontal="left"/>
    </xf>
    <xf numFmtId="0" fontId="8" fillId="0" borderId="29" xfId="3" applyFont="1" applyBorder="1" applyAlignment="1">
      <alignment horizontal="center"/>
    </xf>
    <xf numFmtId="0" fontId="8" fillId="0" borderId="29" xfId="3" applyFont="1" applyBorder="1"/>
    <xf numFmtId="0" fontId="8" fillId="0" borderId="30" xfId="3" applyFont="1" applyBorder="1" applyAlignment="1">
      <alignment horizontal="center"/>
    </xf>
    <xf numFmtId="4" fontId="8" fillId="0" borderId="13" xfId="3" applyNumberFormat="1" applyFont="1" applyBorder="1"/>
    <xf numFmtId="164" fontId="8" fillId="0" borderId="13" xfId="3" applyNumberFormat="1" applyFont="1" applyBorder="1"/>
    <xf numFmtId="165" fontId="8" fillId="0" borderId="31" xfId="1" applyFont="1" applyBorder="1"/>
    <xf numFmtId="0" fontId="8" fillId="0" borderId="0" xfId="3" applyFont="1" applyAlignment="1">
      <alignment horizontal="center"/>
    </xf>
    <xf numFmtId="0" fontId="8" fillId="0" borderId="0" xfId="3" applyFont="1"/>
    <xf numFmtId="168" fontId="2" fillId="0" borderId="19" xfId="2" applyNumberFormat="1" applyFont="1" applyBorder="1"/>
    <xf numFmtId="0" fontId="4" fillId="0" borderId="32" xfId="3" applyFont="1" applyBorder="1"/>
    <xf numFmtId="4" fontId="8" fillId="0" borderId="0" xfId="3" applyNumberFormat="1" applyFont="1"/>
    <xf numFmtId="169" fontId="9" fillId="2" borderId="32" xfId="1" applyNumberFormat="1" applyFont="1" applyFill="1" applyBorder="1"/>
    <xf numFmtId="165" fontId="7" fillId="2" borderId="32" xfId="1" applyFont="1" applyFill="1" applyBorder="1"/>
    <xf numFmtId="10" fontId="2" fillId="0" borderId="32" xfId="2" applyNumberFormat="1" applyFont="1" applyBorder="1" applyAlignment="1">
      <alignment horizontal="right"/>
    </xf>
    <xf numFmtId="170" fontId="2" fillId="0" borderId="0" xfId="3" applyNumberFormat="1" applyFont="1"/>
    <xf numFmtId="167" fontId="2" fillId="0" borderId="0" xfId="3" applyNumberFormat="1" applyFont="1"/>
    <xf numFmtId="169" fontId="2" fillId="0" borderId="0" xfId="3" applyNumberFormat="1" applyFont="1"/>
    <xf numFmtId="0" fontId="4" fillId="0" borderId="0" xfId="3" applyFont="1"/>
    <xf numFmtId="169" fontId="8" fillId="0" borderId="0" xfId="1" applyNumberFormat="1" applyFont="1" applyBorder="1"/>
    <xf numFmtId="169" fontId="8" fillId="0" borderId="0" xfId="3" applyNumberFormat="1" applyFont="1"/>
    <xf numFmtId="171" fontId="8" fillId="0" borderId="32" xfId="2" applyNumberFormat="1" applyFont="1" applyBorder="1" applyAlignment="1">
      <alignment horizontal="center"/>
    </xf>
    <xf numFmtId="169" fontId="8" fillId="0" borderId="19" xfId="1" applyNumberFormat="1" applyFont="1" applyBorder="1"/>
    <xf numFmtId="172" fontId="8" fillId="0" borderId="19" xfId="3" applyNumberFormat="1" applyFont="1" applyBorder="1"/>
    <xf numFmtId="169" fontId="8" fillId="0" borderId="19" xfId="3" applyNumberFormat="1" applyFont="1" applyBorder="1"/>
    <xf numFmtId="173" fontId="2" fillId="0" borderId="0" xfId="2" applyNumberFormat="1" applyFont="1"/>
    <xf numFmtId="174" fontId="2" fillId="0" borderId="0" xfId="3" applyNumberFormat="1" applyFont="1"/>
    <xf numFmtId="9" fontId="8" fillId="0" borderId="0" xfId="2" applyFont="1" applyBorder="1" applyAlignment="1">
      <alignment horizontal="center"/>
    </xf>
    <xf numFmtId="165" fontId="8" fillId="0" borderId="0" xfId="1" applyFont="1" applyBorder="1"/>
    <xf numFmtId="172" fontId="8" fillId="0" borderId="0" xfId="3" applyNumberFormat="1" applyFont="1"/>
    <xf numFmtId="9" fontId="8" fillId="0" borderId="32" xfId="2" applyFont="1" applyBorder="1" applyAlignment="1">
      <alignment horizontal="center"/>
    </xf>
    <xf numFmtId="0" fontId="7" fillId="0" borderId="0" xfId="3" applyFont="1"/>
    <xf numFmtId="165" fontId="7" fillId="3" borderId="0" xfId="1" applyFont="1" applyFill="1" applyBorder="1"/>
    <xf numFmtId="165" fontId="2" fillId="0" borderId="0" xfId="3" applyNumberFormat="1" applyFont="1"/>
    <xf numFmtId="44" fontId="4" fillId="0" borderId="0" xfId="3" applyNumberFormat="1" applyFont="1"/>
    <xf numFmtId="44" fontId="2" fillId="0" borderId="0" xfId="3" applyNumberFormat="1" applyFont="1"/>
    <xf numFmtId="0" fontId="10" fillId="0" borderId="0" xfId="3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" fillId="0" borderId="37" xfId="3" applyFont="1" applyBorder="1"/>
    <xf numFmtId="0" fontId="4" fillId="0" borderId="30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8" fillId="3" borderId="19" xfId="3" applyFont="1" applyFill="1" applyBorder="1" applyAlignment="1">
      <alignment horizontal="center"/>
    </xf>
    <xf numFmtId="0" fontId="8" fillId="3" borderId="19" xfId="3" applyFont="1" applyFill="1" applyBorder="1"/>
    <xf numFmtId="0" fontId="8" fillId="3" borderId="19" xfId="3" applyFont="1" applyFill="1" applyBorder="1" applyAlignment="1">
      <alignment horizontal="center" vertical="center"/>
    </xf>
    <xf numFmtId="10" fontId="2" fillId="3" borderId="19" xfId="2" applyNumberFormat="1" applyFont="1" applyFill="1" applyBorder="1" applyAlignment="1">
      <alignment horizontal="center" vertical="center" wrapText="1"/>
    </xf>
    <xf numFmtId="0" fontId="2" fillId="3" borderId="19" xfId="3" applyFont="1" applyFill="1" applyBorder="1"/>
    <xf numFmtId="9" fontId="4" fillId="3" borderId="19" xfId="2" applyFont="1" applyFill="1" applyBorder="1" applyAlignment="1">
      <alignment horizontal="center"/>
    </xf>
    <xf numFmtId="0" fontId="2" fillId="3" borderId="19" xfId="2" applyNumberFormat="1" applyFont="1" applyFill="1" applyBorder="1" applyAlignment="1">
      <alignment horizontal="center"/>
    </xf>
    <xf numFmtId="9" fontId="2" fillId="0" borderId="0" xfId="3" applyNumberFormat="1" applyFont="1"/>
    <xf numFmtId="0" fontId="7" fillId="3" borderId="39" xfId="3" applyFont="1" applyFill="1" applyBorder="1"/>
    <xf numFmtId="0" fontId="7" fillId="3" borderId="0" xfId="3" applyFont="1" applyFill="1"/>
    <xf numFmtId="0" fontId="7" fillId="3" borderId="0" xfId="3" applyFont="1" applyFill="1" applyAlignment="1">
      <alignment wrapText="1"/>
    </xf>
    <xf numFmtId="0" fontId="12" fillId="3" borderId="19" xfId="3" applyFont="1" applyFill="1" applyBorder="1" applyAlignment="1">
      <alignment wrapText="1"/>
    </xf>
    <xf numFmtId="0" fontId="8" fillId="3" borderId="19" xfId="3" applyFont="1" applyFill="1" applyBorder="1" applyAlignment="1">
      <alignment horizontal="center" vertical="center" wrapText="1"/>
    </xf>
    <xf numFmtId="9" fontId="4" fillId="3" borderId="19" xfId="2" applyFont="1" applyFill="1" applyBorder="1" applyAlignment="1">
      <alignment horizontal="center" vertical="center"/>
    </xf>
    <xf numFmtId="0" fontId="12" fillId="3" borderId="19" xfId="3" applyFont="1" applyFill="1" applyBorder="1" applyAlignment="1">
      <alignment vertical="center" wrapText="1"/>
    </xf>
    <xf numFmtId="10" fontId="8" fillId="3" borderId="19" xfId="3" applyNumberFormat="1" applyFont="1" applyFill="1" applyBorder="1" applyAlignment="1">
      <alignment horizontal="center" vertical="center" wrapText="1"/>
    </xf>
    <xf numFmtId="0" fontId="7" fillId="3" borderId="19" xfId="3" applyFont="1" applyFill="1" applyBorder="1"/>
    <xf numFmtId="10" fontId="2" fillId="3" borderId="19" xfId="2" applyNumberFormat="1" applyFont="1" applyFill="1" applyBorder="1" applyAlignment="1">
      <alignment horizontal="center"/>
    </xf>
    <xf numFmtId="10" fontId="8" fillId="3" borderId="25" xfId="3" applyNumberFormat="1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left"/>
    </xf>
    <xf numFmtId="0" fontId="7" fillId="3" borderId="19" xfId="3" applyFont="1" applyFill="1" applyBorder="1" applyAlignment="1">
      <alignment horizontal="left"/>
    </xf>
    <xf numFmtId="10" fontId="2" fillId="0" borderId="0" xfId="3" applyNumberFormat="1" applyFont="1" applyAlignment="1">
      <alignment horizontal="center" vertical="center"/>
    </xf>
    <xf numFmtId="10" fontId="2" fillId="0" borderId="0" xfId="2" applyNumberFormat="1" applyFont="1"/>
    <xf numFmtId="0" fontId="2" fillId="0" borderId="1" xfId="3" applyFont="1" applyBorder="1" applyAlignment="1">
      <alignment horizontal="center" vertical="center"/>
    </xf>
    <xf numFmtId="10" fontId="2" fillId="0" borderId="1" xfId="3" applyNumberFormat="1" applyFont="1" applyBorder="1"/>
    <xf numFmtId="9" fontId="2" fillId="0" borderId="0" xfId="2" applyFont="1"/>
    <xf numFmtId="0" fontId="2" fillId="0" borderId="44" xfId="3" applyFont="1" applyBorder="1" applyAlignment="1">
      <alignment horizontal="center" vertical="center"/>
    </xf>
    <xf numFmtId="0" fontId="2" fillId="0" borderId="42" xfId="3" applyFont="1" applyBorder="1"/>
    <xf numFmtId="10" fontId="2" fillId="0" borderId="44" xfId="3" applyNumberFormat="1" applyFont="1" applyBorder="1"/>
    <xf numFmtId="10" fontId="2" fillId="0" borderId="45" xfId="3" applyNumberFormat="1" applyFont="1" applyBorder="1"/>
    <xf numFmtId="165" fontId="8" fillId="0" borderId="46" xfId="3" applyNumberFormat="1" applyFont="1" applyBorder="1"/>
    <xf numFmtId="165" fontId="8" fillId="0" borderId="47" xfId="3" applyNumberFormat="1" applyFont="1" applyBorder="1"/>
    <xf numFmtId="165" fontId="8" fillId="0" borderId="1" xfId="3" applyNumberFormat="1" applyFont="1" applyBorder="1"/>
    <xf numFmtId="165" fontId="8" fillId="0" borderId="44" xfId="3" applyNumberFormat="1" applyFont="1" applyBorder="1"/>
    <xf numFmtId="165" fontId="8" fillId="0" borderId="45" xfId="3" applyNumberFormat="1" applyFont="1" applyBorder="1"/>
    <xf numFmtId="165" fontId="8" fillId="0" borderId="48" xfId="3" applyNumberFormat="1" applyFont="1" applyBorder="1"/>
    <xf numFmtId="0" fontId="8" fillId="0" borderId="0" xfId="3" applyFont="1" applyAlignment="1">
      <alignment horizontal="center" vertical="center"/>
    </xf>
    <xf numFmtId="165" fontId="2" fillId="3" borderId="0" xfId="3" applyNumberFormat="1" applyFont="1" applyFill="1"/>
    <xf numFmtId="0" fontId="10" fillId="0" borderId="0" xfId="5" applyFont="1" applyAlignment="1">
      <alignment horizontal="center" vertical="center"/>
    </xf>
    <xf numFmtId="0" fontId="2" fillId="0" borderId="0" xfId="5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center" vertical="center"/>
    </xf>
    <xf numFmtId="0" fontId="8" fillId="0" borderId="0" xfId="5" applyFont="1"/>
    <xf numFmtId="0" fontId="13" fillId="0" borderId="0" xfId="5" applyFont="1"/>
    <xf numFmtId="165" fontId="2" fillId="0" borderId="0" xfId="1" applyFont="1" applyAlignment="1">
      <alignment horizontal="center" vertical="center"/>
    </xf>
    <xf numFmtId="165" fontId="2" fillId="0" borderId="0" xfId="5" applyNumberFormat="1" applyFont="1"/>
    <xf numFmtId="0" fontId="2" fillId="0" borderId="0" xfId="3" applyFont="1" applyAlignment="1">
      <alignment horizontal="right" vertical="center"/>
    </xf>
    <xf numFmtId="165" fontId="2" fillId="0" borderId="0" xfId="1" applyFont="1" applyAlignment="1">
      <alignment horizontal="right" vertical="center"/>
    </xf>
    <xf numFmtId="0" fontId="8" fillId="0" borderId="0" xfId="0" applyFont="1"/>
    <xf numFmtId="165" fontId="8" fillId="0" borderId="0" xfId="1" applyFont="1"/>
    <xf numFmtId="2" fontId="4" fillId="0" borderId="4" xfId="4" applyNumberFormat="1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4" fillId="5" borderId="33" xfId="3" applyFont="1" applyFill="1" applyBorder="1" applyAlignment="1">
      <alignment horizontal="left" vertical="center"/>
    </xf>
    <xf numFmtId="0" fontId="4" fillId="5" borderId="34" xfId="3" applyFont="1" applyFill="1" applyBorder="1" applyAlignment="1">
      <alignment horizontal="left" vertical="center"/>
    </xf>
    <xf numFmtId="0" fontId="4" fillId="5" borderId="35" xfId="3" applyFont="1" applyFill="1" applyBorder="1" applyAlignment="1">
      <alignment horizontal="left" vertical="center"/>
    </xf>
    <xf numFmtId="0" fontId="7" fillId="0" borderId="4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2" xfId="4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2" fillId="0" borderId="8" xfId="4" applyFont="1" applyBorder="1" applyAlignment="1">
      <alignment vertical="center" wrapText="1"/>
    </xf>
    <xf numFmtId="0" fontId="4" fillId="0" borderId="3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3" borderId="38" xfId="3" applyFont="1" applyFill="1" applyBorder="1" applyAlignment="1">
      <alignment horizontal="left"/>
    </xf>
    <xf numFmtId="0" fontId="7" fillId="3" borderId="37" xfId="3" applyFont="1" applyFill="1" applyBorder="1" applyAlignment="1">
      <alignment horizontal="left"/>
    </xf>
    <xf numFmtId="0" fontId="8" fillId="0" borderId="38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3" fillId="0" borderId="0" xfId="3" applyFont="1" applyAlignment="1">
      <alignment horizontal="center" vertical="top" wrapText="1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49" fontId="4" fillId="0" borderId="14" xfId="4" applyNumberFormat="1" applyFont="1" applyBorder="1" applyAlignment="1">
      <alignment horizontal="center" vertical="center" wrapText="1"/>
    </xf>
    <xf numFmtId="0" fontId="2" fillId="0" borderId="26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2" fillId="0" borderId="7" xfId="4" applyFont="1" applyBorder="1" applyAlignment="1">
      <alignment vertical="center" wrapText="1"/>
    </xf>
    <xf numFmtId="0" fontId="4" fillId="0" borderId="36" xfId="4" applyFont="1" applyBorder="1" applyAlignment="1">
      <alignment horizontal="center" vertical="center" wrapText="1"/>
    </xf>
    <xf numFmtId="0" fontId="2" fillId="0" borderId="27" xfId="4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6">
    <cellStyle name="Moneda" xfId="1" builtinId="4"/>
    <cellStyle name="Normal" xfId="0" builtinId="0"/>
    <cellStyle name="Normal 2" xfId="4"/>
    <cellStyle name="Normal 3" xfId="3"/>
    <cellStyle name="Normal 4" xfId="5"/>
    <cellStyle name="Porcentaje" xfId="2" builtinId="5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7342995169082"/>
          <c:y val="0"/>
          <c:w val="0.83816425120772942"/>
          <c:h val="0"/>
        </c:manualLayout>
      </c:layout>
      <c:scatterChart>
        <c:scatterStyle val="smoothMarker"/>
        <c:varyColors val="0"/>
        <c:ser>
          <c:idx val="0"/>
          <c:order val="0"/>
          <c:dLbls>
            <c:dLbl>
              <c:idx val="1"/>
              <c:layout>
                <c:manualLayout>
                  <c:x val="-0.11533420707732635"/>
                  <c:y val="-6.7085953878406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6-4E4D-9ED0-8FA51FA96F48}"/>
                </c:ext>
              </c:extLst>
            </c:dLbl>
            <c:dLbl>
              <c:idx val="2"/>
              <c:layout>
                <c:manualLayout>
                  <c:x val="-0.1153342070773264"/>
                  <c:y val="-6.28930817610063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6-4E4D-9ED0-8FA51FA96F48}"/>
                </c:ext>
              </c:extLst>
            </c:dLbl>
            <c:dLbl>
              <c:idx val="3"/>
              <c:layout>
                <c:manualLayout>
                  <c:x val="-0.16459582087122832"/>
                  <c:y val="-3.3343332083489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6-4E4D-9ED0-8FA51FA96F48}"/>
                </c:ext>
              </c:extLst>
            </c:dLbl>
            <c:dLbl>
              <c:idx val="4"/>
              <c:layout>
                <c:manualLayout>
                  <c:x val="-4.601206506045049E-2"/>
                  <c:y val="-4.552862537476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6-4E4D-9ED0-8FA51FA96F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486-4E4D-9ED0-8FA51FA9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81728"/>
        <c:axId val="1"/>
      </c:scatterChart>
      <c:valAx>
        <c:axId val="1001981728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15"/>
      </c:valAx>
      <c:valAx>
        <c:axId val="1"/>
        <c:scaling>
          <c:orientation val="minMax"/>
          <c:max val="4000000"/>
          <c:min val="0"/>
        </c:scaling>
        <c:delete val="0"/>
        <c:axPos val="l"/>
        <c:majorGridlines/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81728"/>
        <c:crosses val="autoZero"/>
        <c:crossBetween val="midCat"/>
        <c:majorUnit val="80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7959923077724"/>
          <c:y val="9.5723306456709678E-2"/>
          <c:w val="0.86500771600740878"/>
          <c:h val="0.8185973202765927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'3.PLAN DE TRAB, CURVA DE INVER'!$D$81:$I$81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cat>
          <c:val>
            <c:numRef>
              <c:f>'3.PLAN DE TRAB, CURVA DE INVER'!$D$82:$I$82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3-498D-B22B-8DB8D1D8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956768"/>
        <c:axId val="1"/>
      </c:lineChart>
      <c:catAx>
        <c:axId val="10019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DIA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5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'3.PLAN DE TRAB, CURVA DE INVER'!$F$81:$I$81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xVal>
          <c:yVal>
            <c:numRef>
              <c:f>'3.PLAN DE TRAB, CURVA DE INVER'!$F$82:$I$82</c:f>
              <c:numCache>
                <c:formatCode>_ "$"\ * #,##0.00_ ;_ "$"\ * \-#,##0.00_ ;_ "$"\ * "-"??_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A9-45D0-85CE-C533CB7E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83168"/>
        <c:axId val="1"/>
      </c:scatterChart>
      <c:valAx>
        <c:axId val="100198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831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sng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CURVA DE INVERSION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'4.CURVA DE INVERSION'!$B$35:$F$35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'4.CURVA DE INVERSION'!$B$36:$F$36</c:f>
              <c:numCache>
                <c:formatCode>_ "$"\ * #,##0.00_ ;_ "$"\ * \-#,##0.00_ ;_ "$"\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82-401D-8420-D6ECED2C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63008"/>
        <c:axId val="1"/>
      </c:scatterChart>
      <c:valAx>
        <c:axId val="1001963008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crossBetween val="midCat"/>
        <c:majorUnit val="30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$&quot;\ * #,##0.00_ ;_ &quot;$&quot;\ * \-#,##0.00_ ;_ &quot;$&quot;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0019630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57</xdr:row>
      <xdr:rowOff>133350</xdr:rowOff>
    </xdr:from>
    <xdr:to>
      <xdr:col>9</xdr:col>
      <xdr:colOff>0</xdr:colOff>
      <xdr:row>77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37335F-F1D6-435A-A1B4-9AE00CAAB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34</xdr:row>
      <xdr:rowOff>9525</xdr:rowOff>
    </xdr:from>
    <xdr:to>
      <xdr:col>8</xdr:col>
      <xdr:colOff>762000</xdr:colOff>
      <xdr:row>56</xdr:row>
      <xdr:rowOff>57150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FDC003C4-06D1-4A2E-A8B0-2A4C65F75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83</xdr:row>
      <xdr:rowOff>114300</xdr:rowOff>
    </xdr:from>
    <xdr:to>
      <xdr:col>8</xdr:col>
      <xdr:colOff>971550</xdr:colOff>
      <xdr:row>102</xdr:row>
      <xdr:rowOff>76200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BE15C9EA-E1C0-4E6E-9196-7C83227BB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114300</xdr:rowOff>
    </xdr:from>
    <xdr:to>
      <xdr:col>8</xdr:col>
      <xdr:colOff>809625</xdr:colOff>
      <xdr:row>30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D676B7-AF9C-42BA-866F-9EC277FD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0.20.36\obraspublicas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illas%20definitivas%20calle%20MIGUEL%20C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 A"/>
      <sheetName val="SECTOR B"/>
      <sheetName val="SECTOR C"/>
      <sheetName val="SECTOR D"/>
      <sheetName val="SECTOR E"/>
      <sheetName val="SECTOR F"/>
      <sheetName val="SECTOR G"/>
      <sheetName val="SECTOR H"/>
      <sheetName val="SECTOR I"/>
      <sheetName val="Hoja1"/>
      <sheetName val="DICIEMBRE"/>
      <sheetName val="1.COMPUTO"/>
      <sheetName val="2.CÓMPUTO Y PRESUPUESTO"/>
      <sheetName val="3.PLAN DE TRAB, CURVA DE INVER"/>
      <sheetName val="4.CURVA DE INVERSION"/>
      <sheetName val="5.ANÁLISIS DE PRECIOS"/>
      <sheetName val="1. Movimiento Tierra"/>
      <sheetName val="2. Fundaciones"/>
      <sheetName val="3. Estructura Resistente"/>
      <sheetName val="4. Cerramiento Externo-Interno"/>
      <sheetName val="5. Aislaciones"/>
      <sheetName val="6. Revoques"/>
      <sheetName val="7. Solados"/>
      <sheetName val="8. Techos"/>
      <sheetName val="9. Cielorrasos"/>
      <sheetName val="10. Revestimientos"/>
      <sheetName val="11. Carpintería"/>
      <sheetName val="12. Instalación Sanitaria"/>
      <sheetName val="13. Instalación Gas"/>
      <sheetName val="14. Instalación Eléctrica"/>
      <sheetName val="15. Pintura"/>
      <sheetName val="16. Vidrios"/>
      <sheetName val="17. 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81">
          <cell r="D81">
            <v>0</v>
          </cell>
        </row>
      </sheetData>
      <sheetData sheetId="14">
        <row r="35">
          <cell r="B35">
            <v>0</v>
          </cell>
        </row>
      </sheetData>
      <sheetData sheetId="15">
        <row r="1">
          <cell r="A1" t="str">
            <v>OBRA: “ADOQUINADO MIGUEL CANE ENTRE MANUEL J.CASTILLA Y JOAQUIN CASTELLANOS”</v>
          </cell>
        </row>
        <row r="2">
          <cell r="A2" t="str">
            <v>(Cuneta H° A° 0, 80 mts de desarrollo con e= 0,15 m)</v>
          </cell>
        </row>
        <row r="7">
          <cell r="D7">
            <v>1</v>
          </cell>
        </row>
        <row r="8">
          <cell r="D8" t="str">
            <v>Limpieza, replanteo y topografía</v>
          </cell>
          <cell r="G8" t="str">
            <v>m2</v>
          </cell>
        </row>
        <row r="17">
          <cell r="D17">
            <v>2</v>
          </cell>
        </row>
        <row r="18">
          <cell r="D18" t="str">
            <v>Apertura de caja e= 0,30 m</v>
          </cell>
          <cell r="G18" t="str">
            <v>m3</v>
          </cell>
        </row>
        <row r="26">
          <cell r="D26">
            <v>3</v>
          </cell>
        </row>
        <row r="27">
          <cell r="D27" t="str">
            <v>Compactación y perfilado de la subrasante</v>
          </cell>
          <cell r="G27" t="str">
            <v>m2</v>
          </cell>
        </row>
        <row r="35">
          <cell r="D35">
            <v>4</v>
          </cell>
        </row>
        <row r="36">
          <cell r="D36" t="str">
            <v>Construcción de base granular e= 0,25 m</v>
          </cell>
          <cell r="G36" t="str">
            <v>m3</v>
          </cell>
        </row>
        <row r="46">
          <cell r="D46">
            <v>5</v>
          </cell>
        </row>
        <row r="47">
          <cell r="D47" t="str">
            <v>Cuneta H° 0, 80 mts desarrollo con acelerante 48hs tipo SIKA PRECAST o similar con e= 0,15 m</v>
          </cell>
        </row>
        <row r="94">
          <cell r="D94" t="str">
            <v>Toma de juntas</v>
          </cell>
        </row>
        <row r="102">
          <cell r="D102" t="str">
            <v>Cartel de obra</v>
          </cell>
          <cell r="G102" t="str">
            <v>gl</v>
          </cell>
        </row>
        <row r="110">
          <cell r="D110" t="str">
            <v>Limpieza final de obra</v>
          </cell>
          <cell r="G110" t="str">
            <v>m2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38"/>
  <sheetViews>
    <sheetView tabSelected="1" topLeftCell="A13" zoomScale="110" zoomScaleNormal="110" zoomScaleSheetLayoutView="85" workbookViewId="0">
      <selection activeCell="D25" sqref="D25"/>
    </sheetView>
  </sheetViews>
  <sheetFormatPr baseColWidth="10" defaultRowHeight="15.75" x14ac:dyDescent="0.25"/>
  <cols>
    <col min="1" max="1" width="5.77734375" style="1" customWidth="1"/>
    <col min="2" max="2" width="52.6640625" style="2" customWidth="1"/>
    <col min="3" max="3" width="9.33203125" style="1" customWidth="1"/>
    <col min="4" max="4" width="10.6640625" style="2" customWidth="1"/>
    <col min="5" max="5" width="12.77734375" style="2" customWidth="1"/>
    <col min="6" max="7" width="11.33203125" style="2" customWidth="1"/>
    <col min="8" max="8" width="18.77734375" style="2" customWidth="1"/>
    <col min="9" max="9" width="17.33203125" style="2" customWidth="1"/>
    <col min="10" max="10" width="18.33203125" style="2" customWidth="1"/>
    <col min="11" max="11" width="16.77734375" style="2" customWidth="1"/>
    <col min="12" max="12" width="21.109375" style="2" customWidth="1"/>
    <col min="13" max="13" width="13.6640625" style="2" customWidth="1"/>
    <col min="14" max="14" width="19.33203125" style="2" customWidth="1"/>
    <col min="15" max="15" width="20.6640625" style="2" customWidth="1"/>
    <col min="16" max="16" width="18.88671875" style="2" customWidth="1"/>
    <col min="17" max="17" width="11.5546875" style="2"/>
    <col min="18" max="256" width="8.88671875" style="2"/>
    <col min="257" max="257" width="4.44140625" style="2" customWidth="1"/>
    <col min="258" max="258" width="40.88671875" style="2" customWidth="1"/>
    <col min="259" max="259" width="7.21875" style="2" customWidth="1"/>
    <col min="260" max="260" width="8.21875" style="2" customWidth="1"/>
    <col min="261" max="261" width="9.88671875" style="2" customWidth="1"/>
    <col min="262" max="263" width="8.77734375" style="2" customWidth="1"/>
    <col min="264" max="264" width="14.5546875" style="2" bestFit="1" customWidth="1"/>
    <col min="265" max="265" width="13.44140625" style="2" customWidth="1"/>
    <col min="266" max="266" width="14.21875" style="2" bestFit="1" customWidth="1"/>
    <col min="267" max="267" width="13" style="2" bestFit="1" customWidth="1"/>
    <col min="268" max="268" width="16.33203125" style="2" bestFit="1" customWidth="1"/>
    <col min="269" max="269" width="10.5546875" style="2" customWidth="1"/>
    <col min="270" max="270" width="15" style="2" bestFit="1" customWidth="1"/>
    <col min="271" max="271" width="16" style="2" customWidth="1"/>
    <col min="272" max="272" width="14.6640625" style="2" customWidth="1"/>
    <col min="273" max="512" width="8.88671875" style="2"/>
    <col min="513" max="513" width="4.44140625" style="2" customWidth="1"/>
    <col min="514" max="514" width="40.88671875" style="2" customWidth="1"/>
    <col min="515" max="515" width="7.21875" style="2" customWidth="1"/>
    <col min="516" max="516" width="8.21875" style="2" customWidth="1"/>
    <col min="517" max="517" width="9.88671875" style="2" customWidth="1"/>
    <col min="518" max="519" width="8.77734375" style="2" customWidth="1"/>
    <col min="520" max="520" width="14.5546875" style="2" bestFit="1" customWidth="1"/>
    <col min="521" max="521" width="13.44140625" style="2" customWidth="1"/>
    <col min="522" max="522" width="14.21875" style="2" bestFit="1" customWidth="1"/>
    <col min="523" max="523" width="13" style="2" bestFit="1" customWidth="1"/>
    <col min="524" max="524" width="16.33203125" style="2" bestFit="1" customWidth="1"/>
    <col min="525" max="525" width="10.5546875" style="2" customWidth="1"/>
    <col min="526" max="526" width="15" style="2" bestFit="1" customWidth="1"/>
    <col min="527" max="527" width="16" style="2" customWidth="1"/>
    <col min="528" max="528" width="14.6640625" style="2" customWidth="1"/>
    <col min="529" max="768" width="8.88671875" style="2"/>
    <col min="769" max="769" width="4.44140625" style="2" customWidth="1"/>
    <col min="770" max="770" width="40.88671875" style="2" customWidth="1"/>
    <col min="771" max="771" width="7.21875" style="2" customWidth="1"/>
    <col min="772" max="772" width="8.21875" style="2" customWidth="1"/>
    <col min="773" max="773" width="9.88671875" style="2" customWidth="1"/>
    <col min="774" max="775" width="8.77734375" style="2" customWidth="1"/>
    <col min="776" max="776" width="14.5546875" style="2" bestFit="1" customWidth="1"/>
    <col min="777" max="777" width="13.44140625" style="2" customWidth="1"/>
    <col min="778" max="778" width="14.21875" style="2" bestFit="1" customWidth="1"/>
    <col min="779" max="779" width="13" style="2" bestFit="1" customWidth="1"/>
    <col min="780" max="780" width="16.33203125" style="2" bestFit="1" customWidth="1"/>
    <col min="781" max="781" width="10.5546875" style="2" customWidth="1"/>
    <col min="782" max="782" width="15" style="2" bestFit="1" customWidth="1"/>
    <col min="783" max="783" width="16" style="2" customWidth="1"/>
    <col min="784" max="784" width="14.6640625" style="2" customWidth="1"/>
    <col min="785" max="1024" width="11.5546875" style="2"/>
    <col min="1025" max="1025" width="4.44140625" style="2" customWidth="1"/>
    <col min="1026" max="1026" width="40.88671875" style="2" customWidth="1"/>
    <col min="1027" max="1027" width="7.21875" style="2" customWidth="1"/>
    <col min="1028" max="1028" width="8.21875" style="2" customWidth="1"/>
    <col min="1029" max="1029" width="9.88671875" style="2" customWidth="1"/>
    <col min="1030" max="1031" width="8.77734375" style="2" customWidth="1"/>
    <col min="1032" max="1032" width="14.5546875" style="2" bestFit="1" customWidth="1"/>
    <col min="1033" max="1033" width="13.44140625" style="2" customWidth="1"/>
    <col min="1034" max="1034" width="14.21875" style="2" bestFit="1" customWidth="1"/>
    <col min="1035" max="1035" width="13" style="2" bestFit="1" customWidth="1"/>
    <col min="1036" max="1036" width="16.33203125" style="2" bestFit="1" customWidth="1"/>
    <col min="1037" max="1037" width="10.5546875" style="2" customWidth="1"/>
    <col min="1038" max="1038" width="15" style="2" bestFit="1" customWidth="1"/>
    <col min="1039" max="1039" width="16" style="2" customWidth="1"/>
    <col min="1040" max="1040" width="14.6640625" style="2" customWidth="1"/>
    <col min="1041" max="1280" width="8.88671875" style="2"/>
    <col min="1281" max="1281" width="4.44140625" style="2" customWidth="1"/>
    <col min="1282" max="1282" width="40.88671875" style="2" customWidth="1"/>
    <col min="1283" max="1283" width="7.21875" style="2" customWidth="1"/>
    <col min="1284" max="1284" width="8.21875" style="2" customWidth="1"/>
    <col min="1285" max="1285" width="9.88671875" style="2" customWidth="1"/>
    <col min="1286" max="1287" width="8.77734375" style="2" customWidth="1"/>
    <col min="1288" max="1288" width="14.5546875" style="2" bestFit="1" customWidth="1"/>
    <col min="1289" max="1289" width="13.44140625" style="2" customWidth="1"/>
    <col min="1290" max="1290" width="14.21875" style="2" bestFit="1" customWidth="1"/>
    <col min="1291" max="1291" width="13" style="2" bestFit="1" customWidth="1"/>
    <col min="1292" max="1292" width="16.33203125" style="2" bestFit="1" customWidth="1"/>
    <col min="1293" max="1293" width="10.5546875" style="2" customWidth="1"/>
    <col min="1294" max="1294" width="15" style="2" bestFit="1" customWidth="1"/>
    <col min="1295" max="1295" width="16" style="2" customWidth="1"/>
    <col min="1296" max="1296" width="14.6640625" style="2" customWidth="1"/>
    <col min="1297" max="1536" width="8.88671875" style="2"/>
    <col min="1537" max="1537" width="4.44140625" style="2" customWidth="1"/>
    <col min="1538" max="1538" width="40.88671875" style="2" customWidth="1"/>
    <col min="1539" max="1539" width="7.21875" style="2" customWidth="1"/>
    <col min="1540" max="1540" width="8.21875" style="2" customWidth="1"/>
    <col min="1541" max="1541" width="9.88671875" style="2" customWidth="1"/>
    <col min="1542" max="1543" width="8.77734375" style="2" customWidth="1"/>
    <col min="1544" max="1544" width="14.5546875" style="2" bestFit="1" customWidth="1"/>
    <col min="1545" max="1545" width="13.44140625" style="2" customWidth="1"/>
    <col min="1546" max="1546" width="14.21875" style="2" bestFit="1" customWidth="1"/>
    <col min="1547" max="1547" width="13" style="2" bestFit="1" customWidth="1"/>
    <col min="1548" max="1548" width="16.33203125" style="2" bestFit="1" customWidth="1"/>
    <col min="1549" max="1549" width="10.5546875" style="2" customWidth="1"/>
    <col min="1550" max="1550" width="15" style="2" bestFit="1" customWidth="1"/>
    <col min="1551" max="1551" width="16" style="2" customWidth="1"/>
    <col min="1552" max="1552" width="14.6640625" style="2" customWidth="1"/>
    <col min="1553" max="1792" width="8.88671875" style="2"/>
    <col min="1793" max="1793" width="4.44140625" style="2" customWidth="1"/>
    <col min="1794" max="1794" width="40.88671875" style="2" customWidth="1"/>
    <col min="1795" max="1795" width="7.21875" style="2" customWidth="1"/>
    <col min="1796" max="1796" width="8.21875" style="2" customWidth="1"/>
    <col min="1797" max="1797" width="9.88671875" style="2" customWidth="1"/>
    <col min="1798" max="1799" width="8.77734375" style="2" customWidth="1"/>
    <col min="1800" max="1800" width="14.5546875" style="2" bestFit="1" customWidth="1"/>
    <col min="1801" max="1801" width="13.44140625" style="2" customWidth="1"/>
    <col min="1802" max="1802" width="14.21875" style="2" bestFit="1" customWidth="1"/>
    <col min="1803" max="1803" width="13" style="2" bestFit="1" customWidth="1"/>
    <col min="1804" max="1804" width="16.33203125" style="2" bestFit="1" customWidth="1"/>
    <col min="1805" max="1805" width="10.5546875" style="2" customWidth="1"/>
    <col min="1806" max="1806" width="15" style="2" bestFit="1" customWidth="1"/>
    <col min="1807" max="1807" width="16" style="2" customWidth="1"/>
    <col min="1808" max="1808" width="14.6640625" style="2" customWidth="1"/>
    <col min="1809" max="2048" width="11.5546875" style="2"/>
    <col min="2049" max="2049" width="4.44140625" style="2" customWidth="1"/>
    <col min="2050" max="2050" width="40.88671875" style="2" customWidth="1"/>
    <col min="2051" max="2051" width="7.21875" style="2" customWidth="1"/>
    <col min="2052" max="2052" width="8.21875" style="2" customWidth="1"/>
    <col min="2053" max="2053" width="9.88671875" style="2" customWidth="1"/>
    <col min="2054" max="2055" width="8.77734375" style="2" customWidth="1"/>
    <col min="2056" max="2056" width="14.5546875" style="2" bestFit="1" customWidth="1"/>
    <col min="2057" max="2057" width="13.44140625" style="2" customWidth="1"/>
    <col min="2058" max="2058" width="14.21875" style="2" bestFit="1" customWidth="1"/>
    <col min="2059" max="2059" width="13" style="2" bestFit="1" customWidth="1"/>
    <col min="2060" max="2060" width="16.33203125" style="2" bestFit="1" customWidth="1"/>
    <col min="2061" max="2061" width="10.5546875" style="2" customWidth="1"/>
    <col min="2062" max="2062" width="15" style="2" bestFit="1" customWidth="1"/>
    <col min="2063" max="2063" width="16" style="2" customWidth="1"/>
    <col min="2064" max="2064" width="14.6640625" style="2" customWidth="1"/>
    <col min="2065" max="2304" width="8.88671875" style="2"/>
    <col min="2305" max="2305" width="4.44140625" style="2" customWidth="1"/>
    <col min="2306" max="2306" width="40.88671875" style="2" customWidth="1"/>
    <col min="2307" max="2307" width="7.21875" style="2" customWidth="1"/>
    <col min="2308" max="2308" width="8.21875" style="2" customWidth="1"/>
    <col min="2309" max="2309" width="9.88671875" style="2" customWidth="1"/>
    <col min="2310" max="2311" width="8.77734375" style="2" customWidth="1"/>
    <col min="2312" max="2312" width="14.5546875" style="2" bestFit="1" customWidth="1"/>
    <col min="2313" max="2313" width="13.44140625" style="2" customWidth="1"/>
    <col min="2314" max="2314" width="14.21875" style="2" bestFit="1" customWidth="1"/>
    <col min="2315" max="2315" width="13" style="2" bestFit="1" customWidth="1"/>
    <col min="2316" max="2316" width="16.33203125" style="2" bestFit="1" customWidth="1"/>
    <col min="2317" max="2317" width="10.5546875" style="2" customWidth="1"/>
    <col min="2318" max="2318" width="15" style="2" bestFit="1" customWidth="1"/>
    <col min="2319" max="2319" width="16" style="2" customWidth="1"/>
    <col min="2320" max="2320" width="14.6640625" style="2" customWidth="1"/>
    <col min="2321" max="2560" width="8.88671875" style="2"/>
    <col min="2561" max="2561" width="4.44140625" style="2" customWidth="1"/>
    <col min="2562" max="2562" width="40.88671875" style="2" customWidth="1"/>
    <col min="2563" max="2563" width="7.21875" style="2" customWidth="1"/>
    <col min="2564" max="2564" width="8.21875" style="2" customWidth="1"/>
    <col min="2565" max="2565" width="9.88671875" style="2" customWidth="1"/>
    <col min="2566" max="2567" width="8.77734375" style="2" customWidth="1"/>
    <col min="2568" max="2568" width="14.5546875" style="2" bestFit="1" customWidth="1"/>
    <col min="2569" max="2569" width="13.44140625" style="2" customWidth="1"/>
    <col min="2570" max="2570" width="14.21875" style="2" bestFit="1" customWidth="1"/>
    <col min="2571" max="2571" width="13" style="2" bestFit="1" customWidth="1"/>
    <col min="2572" max="2572" width="16.33203125" style="2" bestFit="1" customWidth="1"/>
    <col min="2573" max="2573" width="10.5546875" style="2" customWidth="1"/>
    <col min="2574" max="2574" width="15" style="2" bestFit="1" customWidth="1"/>
    <col min="2575" max="2575" width="16" style="2" customWidth="1"/>
    <col min="2576" max="2576" width="14.6640625" style="2" customWidth="1"/>
    <col min="2577" max="2816" width="8.88671875" style="2"/>
    <col min="2817" max="2817" width="4.44140625" style="2" customWidth="1"/>
    <col min="2818" max="2818" width="40.88671875" style="2" customWidth="1"/>
    <col min="2819" max="2819" width="7.21875" style="2" customWidth="1"/>
    <col min="2820" max="2820" width="8.21875" style="2" customWidth="1"/>
    <col min="2821" max="2821" width="9.88671875" style="2" customWidth="1"/>
    <col min="2822" max="2823" width="8.77734375" style="2" customWidth="1"/>
    <col min="2824" max="2824" width="14.5546875" style="2" bestFit="1" customWidth="1"/>
    <col min="2825" max="2825" width="13.44140625" style="2" customWidth="1"/>
    <col min="2826" max="2826" width="14.21875" style="2" bestFit="1" customWidth="1"/>
    <col min="2827" max="2827" width="13" style="2" bestFit="1" customWidth="1"/>
    <col min="2828" max="2828" width="16.33203125" style="2" bestFit="1" customWidth="1"/>
    <col min="2829" max="2829" width="10.5546875" style="2" customWidth="1"/>
    <col min="2830" max="2830" width="15" style="2" bestFit="1" customWidth="1"/>
    <col min="2831" max="2831" width="16" style="2" customWidth="1"/>
    <col min="2832" max="2832" width="14.6640625" style="2" customWidth="1"/>
    <col min="2833" max="3072" width="11.5546875" style="2"/>
    <col min="3073" max="3073" width="4.44140625" style="2" customWidth="1"/>
    <col min="3074" max="3074" width="40.88671875" style="2" customWidth="1"/>
    <col min="3075" max="3075" width="7.21875" style="2" customWidth="1"/>
    <col min="3076" max="3076" width="8.21875" style="2" customWidth="1"/>
    <col min="3077" max="3077" width="9.88671875" style="2" customWidth="1"/>
    <col min="3078" max="3079" width="8.77734375" style="2" customWidth="1"/>
    <col min="3080" max="3080" width="14.5546875" style="2" bestFit="1" customWidth="1"/>
    <col min="3081" max="3081" width="13.44140625" style="2" customWidth="1"/>
    <col min="3082" max="3082" width="14.21875" style="2" bestFit="1" customWidth="1"/>
    <col min="3083" max="3083" width="13" style="2" bestFit="1" customWidth="1"/>
    <col min="3084" max="3084" width="16.33203125" style="2" bestFit="1" customWidth="1"/>
    <col min="3085" max="3085" width="10.5546875" style="2" customWidth="1"/>
    <col min="3086" max="3086" width="15" style="2" bestFit="1" customWidth="1"/>
    <col min="3087" max="3087" width="16" style="2" customWidth="1"/>
    <col min="3088" max="3088" width="14.6640625" style="2" customWidth="1"/>
    <col min="3089" max="3328" width="8.88671875" style="2"/>
    <col min="3329" max="3329" width="4.44140625" style="2" customWidth="1"/>
    <col min="3330" max="3330" width="40.88671875" style="2" customWidth="1"/>
    <col min="3331" max="3331" width="7.21875" style="2" customWidth="1"/>
    <col min="3332" max="3332" width="8.21875" style="2" customWidth="1"/>
    <col min="3333" max="3333" width="9.88671875" style="2" customWidth="1"/>
    <col min="3334" max="3335" width="8.77734375" style="2" customWidth="1"/>
    <col min="3336" max="3336" width="14.5546875" style="2" bestFit="1" customWidth="1"/>
    <col min="3337" max="3337" width="13.44140625" style="2" customWidth="1"/>
    <col min="3338" max="3338" width="14.21875" style="2" bestFit="1" customWidth="1"/>
    <col min="3339" max="3339" width="13" style="2" bestFit="1" customWidth="1"/>
    <col min="3340" max="3340" width="16.33203125" style="2" bestFit="1" customWidth="1"/>
    <col min="3341" max="3341" width="10.5546875" style="2" customWidth="1"/>
    <col min="3342" max="3342" width="15" style="2" bestFit="1" customWidth="1"/>
    <col min="3343" max="3343" width="16" style="2" customWidth="1"/>
    <col min="3344" max="3344" width="14.6640625" style="2" customWidth="1"/>
    <col min="3345" max="3584" width="8.88671875" style="2"/>
    <col min="3585" max="3585" width="4.44140625" style="2" customWidth="1"/>
    <col min="3586" max="3586" width="40.88671875" style="2" customWidth="1"/>
    <col min="3587" max="3587" width="7.21875" style="2" customWidth="1"/>
    <col min="3588" max="3588" width="8.21875" style="2" customWidth="1"/>
    <col min="3589" max="3589" width="9.88671875" style="2" customWidth="1"/>
    <col min="3590" max="3591" width="8.77734375" style="2" customWidth="1"/>
    <col min="3592" max="3592" width="14.5546875" style="2" bestFit="1" customWidth="1"/>
    <col min="3593" max="3593" width="13.44140625" style="2" customWidth="1"/>
    <col min="3594" max="3594" width="14.21875" style="2" bestFit="1" customWidth="1"/>
    <col min="3595" max="3595" width="13" style="2" bestFit="1" customWidth="1"/>
    <col min="3596" max="3596" width="16.33203125" style="2" bestFit="1" customWidth="1"/>
    <col min="3597" max="3597" width="10.5546875" style="2" customWidth="1"/>
    <col min="3598" max="3598" width="15" style="2" bestFit="1" customWidth="1"/>
    <col min="3599" max="3599" width="16" style="2" customWidth="1"/>
    <col min="3600" max="3600" width="14.6640625" style="2" customWidth="1"/>
    <col min="3601" max="3840" width="8.88671875" style="2"/>
    <col min="3841" max="3841" width="4.44140625" style="2" customWidth="1"/>
    <col min="3842" max="3842" width="40.88671875" style="2" customWidth="1"/>
    <col min="3843" max="3843" width="7.21875" style="2" customWidth="1"/>
    <col min="3844" max="3844" width="8.21875" style="2" customWidth="1"/>
    <col min="3845" max="3845" width="9.88671875" style="2" customWidth="1"/>
    <col min="3846" max="3847" width="8.77734375" style="2" customWidth="1"/>
    <col min="3848" max="3848" width="14.5546875" style="2" bestFit="1" customWidth="1"/>
    <col min="3849" max="3849" width="13.44140625" style="2" customWidth="1"/>
    <col min="3850" max="3850" width="14.21875" style="2" bestFit="1" customWidth="1"/>
    <col min="3851" max="3851" width="13" style="2" bestFit="1" customWidth="1"/>
    <col min="3852" max="3852" width="16.33203125" style="2" bestFit="1" customWidth="1"/>
    <col min="3853" max="3853" width="10.5546875" style="2" customWidth="1"/>
    <col min="3854" max="3854" width="15" style="2" bestFit="1" customWidth="1"/>
    <col min="3855" max="3855" width="16" style="2" customWidth="1"/>
    <col min="3856" max="3856" width="14.6640625" style="2" customWidth="1"/>
    <col min="3857" max="4096" width="11.5546875" style="2"/>
    <col min="4097" max="4097" width="4.44140625" style="2" customWidth="1"/>
    <col min="4098" max="4098" width="40.88671875" style="2" customWidth="1"/>
    <col min="4099" max="4099" width="7.21875" style="2" customWidth="1"/>
    <col min="4100" max="4100" width="8.21875" style="2" customWidth="1"/>
    <col min="4101" max="4101" width="9.88671875" style="2" customWidth="1"/>
    <col min="4102" max="4103" width="8.77734375" style="2" customWidth="1"/>
    <col min="4104" max="4104" width="14.5546875" style="2" bestFit="1" customWidth="1"/>
    <col min="4105" max="4105" width="13.44140625" style="2" customWidth="1"/>
    <col min="4106" max="4106" width="14.21875" style="2" bestFit="1" customWidth="1"/>
    <col min="4107" max="4107" width="13" style="2" bestFit="1" customWidth="1"/>
    <col min="4108" max="4108" width="16.33203125" style="2" bestFit="1" customWidth="1"/>
    <col min="4109" max="4109" width="10.5546875" style="2" customWidth="1"/>
    <col min="4110" max="4110" width="15" style="2" bestFit="1" customWidth="1"/>
    <col min="4111" max="4111" width="16" style="2" customWidth="1"/>
    <col min="4112" max="4112" width="14.6640625" style="2" customWidth="1"/>
    <col min="4113" max="4352" width="8.88671875" style="2"/>
    <col min="4353" max="4353" width="4.44140625" style="2" customWidth="1"/>
    <col min="4354" max="4354" width="40.88671875" style="2" customWidth="1"/>
    <col min="4355" max="4355" width="7.21875" style="2" customWidth="1"/>
    <col min="4356" max="4356" width="8.21875" style="2" customWidth="1"/>
    <col min="4357" max="4357" width="9.88671875" style="2" customWidth="1"/>
    <col min="4358" max="4359" width="8.77734375" style="2" customWidth="1"/>
    <col min="4360" max="4360" width="14.5546875" style="2" bestFit="1" customWidth="1"/>
    <col min="4361" max="4361" width="13.44140625" style="2" customWidth="1"/>
    <col min="4362" max="4362" width="14.21875" style="2" bestFit="1" customWidth="1"/>
    <col min="4363" max="4363" width="13" style="2" bestFit="1" customWidth="1"/>
    <col min="4364" max="4364" width="16.33203125" style="2" bestFit="1" customWidth="1"/>
    <col min="4365" max="4365" width="10.5546875" style="2" customWidth="1"/>
    <col min="4366" max="4366" width="15" style="2" bestFit="1" customWidth="1"/>
    <col min="4367" max="4367" width="16" style="2" customWidth="1"/>
    <col min="4368" max="4368" width="14.6640625" style="2" customWidth="1"/>
    <col min="4369" max="4608" width="8.88671875" style="2"/>
    <col min="4609" max="4609" width="4.44140625" style="2" customWidth="1"/>
    <col min="4610" max="4610" width="40.88671875" style="2" customWidth="1"/>
    <col min="4611" max="4611" width="7.21875" style="2" customWidth="1"/>
    <col min="4612" max="4612" width="8.21875" style="2" customWidth="1"/>
    <col min="4613" max="4613" width="9.88671875" style="2" customWidth="1"/>
    <col min="4614" max="4615" width="8.77734375" style="2" customWidth="1"/>
    <col min="4616" max="4616" width="14.5546875" style="2" bestFit="1" customWidth="1"/>
    <col min="4617" max="4617" width="13.44140625" style="2" customWidth="1"/>
    <col min="4618" max="4618" width="14.21875" style="2" bestFit="1" customWidth="1"/>
    <col min="4619" max="4619" width="13" style="2" bestFit="1" customWidth="1"/>
    <col min="4620" max="4620" width="16.33203125" style="2" bestFit="1" customWidth="1"/>
    <col min="4621" max="4621" width="10.5546875" style="2" customWidth="1"/>
    <col min="4622" max="4622" width="15" style="2" bestFit="1" customWidth="1"/>
    <col min="4623" max="4623" width="16" style="2" customWidth="1"/>
    <col min="4624" max="4624" width="14.6640625" style="2" customWidth="1"/>
    <col min="4625" max="4864" width="8.88671875" style="2"/>
    <col min="4865" max="4865" width="4.44140625" style="2" customWidth="1"/>
    <col min="4866" max="4866" width="40.88671875" style="2" customWidth="1"/>
    <col min="4867" max="4867" width="7.21875" style="2" customWidth="1"/>
    <col min="4868" max="4868" width="8.21875" style="2" customWidth="1"/>
    <col min="4869" max="4869" width="9.88671875" style="2" customWidth="1"/>
    <col min="4870" max="4871" width="8.77734375" style="2" customWidth="1"/>
    <col min="4872" max="4872" width="14.5546875" style="2" bestFit="1" customWidth="1"/>
    <col min="4873" max="4873" width="13.44140625" style="2" customWidth="1"/>
    <col min="4874" max="4874" width="14.21875" style="2" bestFit="1" customWidth="1"/>
    <col min="4875" max="4875" width="13" style="2" bestFit="1" customWidth="1"/>
    <col min="4876" max="4876" width="16.33203125" style="2" bestFit="1" customWidth="1"/>
    <col min="4877" max="4877" width="10.5546875" style="2" customWidth="1"/>
    <col min="4878" max="4878" width="15" style="2" bestFit="1" customWidth="1"/>
    <col min="4879" max="4879" width="16" style="2" customWidth="1"/>
    <col min="4880" max="4880" width="14.6640625" style="2" customWidth="1"/>
    <col min="4881" max="5120" width="11.5546875" style="2"/>
    <col min="5121" max="5121" width="4.44140625" style="2" customWidth="1"/>
    <col min="5122" max="5122" width="40.88671875" style="2" customWidth="1"/>
    <col min="5123" max="5123" width="7.21875" style="2" customWidth="1"/>
    <col min="5124" max="5124" width="8.21875" style="2" customWidth="1"/>
    <col min="5125" max="5125" width="9.88671875" style="2" customWidth="1"/>
    <col min="5126" max="5127" width="8.77734375" style="2" customWidth="1"/>
    <col min="5128" max="5128" width="14.5546875" style="2" bestFit="1" customWidth="1"/>
    <col min="5129" max="5129" width="13.44140625" style="2" customWidth="1"/>
    <col min="5130" max="5130" width="14.21875" style="2" bestFit="1" customWidth="1"/>
    <col min="5131" max="5131" width="13" style="2" bestFit="1" customWidth="1"/>
    <col min="5132" max="5132" width="16.33203125" style="2" bestFit="1" customWidth="1"/>
    <col min="5133" max="5133" width="10.5546875" style="2" customWidth="1"/>
    <col min="5134" max="5134" width="15" style="2" bestFit="1" customWidth="1"/>
    <col min="5135" max="5135" width="16" style="2" customWidth="1"/>
    <col min="5136" max="5136" width="14.6640625" style="2" customWidth="1"/>
    <col min="5137" max="5376" width="8.88671875" style="2"/>
    <col min="5377" max="5377" width="4.44140625" style="2" customWidth="1"/>
    <col min="5378" max="5378" width="40.88671875" style="2" customWidth="1"/>
    <col min="5379" max="5379" width="7.21875" style="2" customWidth="1"/>
    <col min="5380" max="5380" width="8.21875" style="2" customWidth="1"/>
    <col min="5381" max="5381" width="9.88671875" style="2" customWidth="1"/>
    <col min="5382" max="5383" width="8.77734375" style="2" customWidth="1"/>
    <col min="5384" max="5384" width="14.5546875" style="2" bestFit="1" customWidth="1"/>
    <col min="5385" max="5385" width="13.44140625" style="2" customWidth="1"/>
    <col min="5386" max="5386" width="14.21875" style="2" bestFit="1" customWidth="1"/>
    <col min="5387" max="5387" width="13" style="2" bestFit="1" customWidth="1"/>
    <col min="5388" max="5388" width="16.33203125" style="2" bestFit="1" customWidth="1"/>
    <col min="5389" max="5389" width="10.5546875" style="2" customWidth="1"/>
    <col min="5390" max="5390" width="15" style="2" bestFit="1" customWidth="1"/>
    <col min="5391" max="5391" width="16" style="2" customWidth="1"/>
    <col min="5392" max="5392" width="14.6640625" style="2" customWidth="1"/>
    <col min="5393" max="5632" width="8.88671875" style="2"/>
    <col min="5633" max="5633" width="4.44140625" style="2" customWidth="1"/>
    <col min="5634" max="5634" width="40.88671875" style="2" customWidth="1"/>
    <col min="5635" max="5635" width="7.21875" style="2" customWidth="1"/>
    <col min="5636" max="5636" width="8.21875" style="2" customWidth="1"/>
    <col min="5637" max="5637" width="9.88671875" style="2" customWidth="1"/>
    <col min="5638" max="5639" width="8.77734375" style="2" customWidth="1"/>
    <col min="5640" max="5640" width="14.5546875" style="2" bestFit="1" customWidth="1"/>
    <col min="5641" max="5641" width="13.44140625" style="2" customWidth="1"/>
    <col min="5642" max="5642" width="14.21875" style="2" bestFit="1" customWidth="1"/>
    <col min="5643" max="5643" width="13" style="2" bestFit="1" customWidth="1"/>
    <col min="5644" max="5644" width="16.33203125" style="2" bestFit="1" customWidth="1"/>
    <col min="5645" max="5645" width="10.5546875" style="2" customWidth="1"/>
    <col min="5646" max="5646" width="15" style="2" bestFit="1" customWidth="1"/>
    <col min="5647" max="5647" width="16" style="2" customWidth="1"/>
    <col min="5648" max="5648" width="14.6640625" style="2" customWidth="1"/>
    <col min="5649" max="5888" width="8.88671875" style="2"/>
    <col min="5889" max="5889" width="4.44140625" style="2" customWidth="1"/>
    <col min="5890" max="5890" width="40.88671875" style="2" customWidth="1"/>
    <col min="5891" max="5891" width="7.21875" style="2" customWidth="1"/>
    <col min="5892" max="5892" width="8.21875" style="2" customWidth="1"/>
    <col min="5893" max="5893" width="9.88671875" style="2" customWidth="1"/>
    <col min="5894" max="5895" width="8.77734375" style="2" customWidth="1"/>
    <col min="5896" max="5896" width="14.5546875" style="2" bestFit="1" customWidth="1"/>
    <col min="5897" max="5897" width="13.44140625" style="2" customWidth="1"/>
    <col min="5898" max="5898" width="14.21875" style="2" bestFit="1" customWidth="1"/>
    <col min="5899" max="5899" width="13" style="2" bestFit="1" customWidth="1"/>
    <col min="5900" max="5900" width="16.33203125" style="2" bestFit="1" customWidth="1"/>
    <col min="5901" max="5901" width="10.5546875" style="2" customWidth="1"/>
    <col min="5902" max="5902" width="15" style="2" bestFit="1" customWidth="1"/>
    <col min="5903" max="5903" width="16" style="2" customWidth="1"/>
    <col min="5904" max="5904" width="14.6640625" style="2" customWidth="1"/>
    <col min="5905" max="6144" width="11.5546875" style="2"/>
    <col min="6145" max="6145" width="4.44140625" style="2" customWidth="1"/>
    <col min="6146" max="6146" width="40.88671875" style="2" customWidth="1"/>
    <col min="6147" max="6147" width="7.21875" style="2" customWidth="1"/>
    <col min="6148" max="6148" width="8.21875" style="2" customWidth="1"/>
    <col min="6149" max="6149" width="9.88671875" style="2" customWidth="1"/>
    <col min="6150" max="6151" width="8.77734375" style="2" customWidth="1"/>
    <col min="6152" max="6152" width="14.5546875" style="2" bestFit="1" customWidth="1"/>
    <col min="6153" max="6153" width="13.44140625" style="2" customWidth="1"/>
    <col min="6154" max="6154" width="14.21875" style="2" bestFit="1" customWidth="1"/>
    <col min="6155" max="6155" width="13" style="2" bestFit="1" customWidth="1"/>
    <col min="6156" max="6156" width="16.33203125" style="2" bestFit="1" customWidth="1"/>
    <col min="6157" max="6157" width="10.5546875" style="2" customWidth="1"/>
    <col min="6158" max="6158" width="15" style="2" bestFit="1" customWidth="1"/>
    <col min="6159" max="6159" width="16" style="2" customWidth="1"/>
    <col min="6160" max="6160" width="14.6640625" style="2" customWidth="1"/>
    <col min="6161" max="6400" width="8.88671875" style="2"/>
    <col min="6401" max="6401" width="4.44140625" style="2" customWidth="1"/>
    <col min="6402" max="6402" width="40.88671875" style="2" customWidth="1"/>
    <col min="6403" max="6403" width="7.21875" style="2" customWidth="1"/>
    <col min="6404" max="6404" width="8.21875" style="2" customWidth="1"/>
    <col min="6405" max="6405" width="9.88671875" style="2" customWidth="1"/>
    <col min="6406" max="6407" width="8.77734375" style="2" customWidth="1"/>
    <col min="6408" max="6408" width="14.5546875" style="2" bestFit="1" customWidth="1"/>
    <col min="6409" max="6409" width="13.44140625" style="2" customWidth="1"/>
    <col min="6410" max="6410" width="14.21875" style="2" bestFit="1" customWidth="1"/>
    <col min="6411" max="6411" width="13" style="2" bestFit="1" customWidth="1"/>
    <col min="6412" max="6412" width="16.33203125" style="2" bestFit="1" customWidth="1"/>
    <col min="6413" max="6413" width="10.5546875" style="2" customWidth="1"/>
    <col min="6414" max="6414" width="15" style="2" bestFit="1" customWidth="1"/>
    <col min="6415" max="6415" width="16" style="2" customWidth="1"/>
    <col min="6416" max="6416" width="14.6640625" style="2" customWidth="1"/>
    <col min="6417" max="6656" width="8.88671875" style="2"/>
    <col min="6657" max="6657" width="4.44140625" style="2" customWidth="1"/>
    <col min="6658" max="6658" width="40.88671875" style="2" customWidth="1"/>
    <col min="6659" max="6659" width="7.21875" style="2" customWidth="1"/>
    <col min="6660" max="6660" width="8.21875" style="2" customWidth="1"/>
    <col min="6661" max="6661" width="9.88671875" style="2" customWidth="1"/>
    <col min="6662" max="6663" width="8.77734375" style="2" customWidth="1"/>
    <col min="6664" max="6664" width="14.5546875" style="2" bestFit="1" customWidth="1"/>
    <col min="6665" max="6665" width="13.44140625" style="2" customWidth="1"/>
    <col min="6666" max="6666" width="14.21875" style="2" bestFit="1" customWidth="1"/>
    <col min="6667" max="6667" width="13" style="2" bestFit="1" customWidth="1"/>
    <col min="6668" max="6668" width="16.33203125" style="2" bestFit="1" customWidth="1"/>
    <col min="6669" max="6669" width="10.5546875" style="2" customWidth="1"/>
    <col min="6670" max="6670" width="15" style="2" bestFit="1" customWidth="1"/>
    <col min="6671" max="6671" width="16" style="2" customWidth="1"/>
    <col min="6672" max="6672" width="14.6640625" style="2" customWidth="1"/>
    <col min="6673" max="6912" width="8.88671875" style="2"/>
    <col min="6913" max="6913" width="4.44140625" style="2" customWidth="1"/>
    <col min="6914" max="6914" width="40.88671875" style="2" customWidth="1"/>
    <col min="6915" max="6915" width="7.21875" style="2" customWidth="1"/>
    <col min="6916" max="6916" width="8.21875" style="2" customWidth="1"/>
    <col min="6917" max="6917" width="9.88671875" style="2" customWidth="1"/>
    <col min="6918" max="6919" width="8.77734375" style="2" customWidth="1"/>
    <col min="6920" max="6920" width="14.5546875" style="2" bestFit="1" customWidth="1"/>
    <col min="6921" max="6921" width="13.44140625" style="2" customWidth="1"/>
    <col min="6922" max="6922" width="14.21875" style="2" bestFit="1" customWidth="1"/>
    <col min="6923" max="6923" width="13" style="2" bestFit="1" customWidth="1"/>
    <col min="6924" max="6924" width="16.33203125" style="2" bestFit="1" customWidth="1"/>
    <col min="6925" max="6925" width="10.5546875" style="2" customWidth="1"/>
    <col min="6926" max="6926" width="15" style="2" bestFit="1" customWidth="1"/>
    <col min="6927" max="6927" width="16" style="2" customWidth="1"/>
    <col min="6928" max="6928" width="14.6640625" style="2" customWidth="1"/>
    <col min="6929" max="7168" width="11.5546875" style="2"/>
    <col min="7169" max="7169" width="4.44140625" style="2" customWidth="1"/>
    <col min="7170" max="7170" width="40.88671875" style="2" customWidth="1"/>
    <col min="7171" max="7171" width="7.21875" style="2" customWidth="1"/>
    <col min="7172" max="7172" width="8.21875" style="2" customWidth="1"/>
    <col min="7173" max="7173" width="9.88671875" style="2" customWidth="1"/>
    <col min="7174" max="7175" width="8.77734375" style="2" customWidth="1"/>
    <col min="7176" max="7176" width="14.5546875" style="2" bestFit="1" customWidth="1"/>
    <col min="7177" max="7177" width="13.44140625" style="2" customWidth="1"/>
    <col min="7178" max="7178" width="14.21875" style="2" bestFit="1" customWidth="1"/>
    <col min="7179" max="7179" width="13" style="2" bestFit="1" customWidth="1"/>
    <col min="7180" max="7180" width="16.33203125" style="2" bestFit="1" customWidth="1"/>
    <col min="7181" max="7181" width="10.5546875" style="2" customWidth="1"/>
    <col min="7182" max="7182" width="15" style="2" bestFit="1" customWidth="1"/>
    <col min="7183" max="7183" width="16" style="2" customWidth="1"/>
    <col min="7184" max="7184" width="14.6640625" style="2" customWidth="1"/>
    <col min="7185" max="7424" width="8.88671875" style="2"/>
    <col min="7425" max="7425" width="4.44140625" style="2" customWidth="1"/>
    <col min="7426" max="7426" width="40.88671875" style="2" customWidth="1"/>
    <col min="7427" max="7427" width="7.21875" style="2" customWidth="1"/>
    <col min="7428" max="7428" width="8.21875" style="2" customWidth="1"/>
    <col min="7429" max="7429" width="9.88671875" style="2" customWidth="1"/>
    <col min="7430" max="7431" width="8.77734375" style="2" customWidth="1"/>
    <col min="7432" max="7432" width="14.5546875" style="2" bestFit="1" customWidth="1"/>
    <col min="7433" max="7433" width="13.44140625" style="2" customWidth="1"/>
    <col min="7434" max="7434" width="14.21875" style="2" bestFit="1" customWidth="1"/>
    <col min="7435" max="7435" width="13" style="2" bestFit="1" customWidth="1"/>
    <col min="7436" max="7436" width="16.33203125" style="2" bestFit="1" customWidth="1"/>
    <col min="7437" max="7437" width="10.5546875" style="2" customWidth="1"/>
    <col min="7438" max="7438" width="15" style="2" bestFit="1" customWidth="1"/>
    <col min="7439" max="7439" width="16" style="2" customWidth="1"/>
    <col min="7440" max="7440" width="14.6640625" style="2" customWidth="1"/>
    <col min="7441" max="7680" width="8.88671875" style="2"/>
    <col min="7681" max="7681" width="4.44140625" style="2" customWidth="1"/>
    <col min="7682" max="7682" width="40.88671875" style="2" customWidth="1"/>
    <col min="7683" max="7683" width="7.21875" style="2" customWidth="1"/>
    <col min="7684" max="7684" width="8.21875" style="2" customWidth="1"/>
    <col min="7685" max="7685" width="9.88671875" style="2" customWidth="1"/>
    <col min="7686" max="7687" width="8.77734375" style="2" customWidth="1"/>
    <col min="7688" max="7688" width="14.5546875" style="2" bestFit="1" customWidth="1"/>
    <col min="7689" max="7689" width="13.44140625" style="2" customWidth="1"/>
    <col min="7690" max="7690" width="14.21875" style="2" bestFit="1" customWidth="1"/>
    <col min="7691" max="7691" width="13" style="2" bestFit="1" customWidth="1"/>
    <col min="7692" max="7692" width="16.33203125" style="2" bestFit="1" customWidth="1"/>
    <col min="7693" max="7693" width="10.5546875" style="2" customWidth="1"/>
    <col min="7694" max="7694" width="15" style="2" bestFit="1" customWidth="1"/>
    <col min="7695" max="7695" width="16" style="2" customWidth="1"/>
    <col min="7696" max="7696" width="14.6640625" style="2" customWidth="1"/>
    <col min="7697" max="7936" width="8.88671875" style="2"/>
    <col min="7937" max="7937" width="4.44140625" style="2" customWidth="1"/>
    <col min="7938" max="7938" width="40.88671875" style="2" customWidth="1"/>
    <col min="7939" max="7939" width="7.21875" style="2" customWidth="1"/>
    <col min="7940" max="7940" width="8.21875" style="2" customWidth="1"/>
    <col min="7941" max="7941" width="9.88671875" style="2" customWidth="1"/>
    <col min="7942" max="7943" width="8.77734375" style="2" customWidth="1"/>
    <col min="7944" max="7944" width="14.5546875" style="2" bestFit="1" customWidth="1"/>
    <col min="7945" max="7945" width="13.44140625" style="2" customWidth="1"/>
    <col min="7946" max="7946" width="14.21875" style="2" bestFit="1" customWidth="1"/>
    <col min="7947" max="7947" width="13" style="2" bestFit="1" customWidth="1"/>
    <col min="7948" max="7948" width="16.33203125" style="2" bestFit="1" customWidth="1"/>
    <col min="7949" max="7949" width="10.5546875" style="2" customWidth="1"/>
    <col min="7950" max="7950" width="15" style="2" bestFit="1" customWidth="1"/>
    <col min="7951" max="7951" width="16" style="2" customWidth="1"/>
    <col min="7952" max="7952" width="14.6640625" style="2" customWidth="1"/>
    <col min="7953" max="8192" width="11.5546875" style="2"/>
    <col min="8193" max="8193" width="4.44140625" style="2" customWidth="1"/>
    <col min="8194" max="8194" width="40.88671875" style="2" customWidth="1"/>
    <col min="8195" max="8195" width="7.21875" style="2" customWidth="1"/>
    <col min="8196" max="8196" width="8.21875" style="2" customWidth="1"/>
    <col min="8197" max="8197" width="9.88671875" style="2" customWidth="1"/>
    <col min="8198" max="8199" width="8.77734375" style="2" customWidth="1"/>
    <col min="8200" max="8200" width="14.5546875" style="2" bestFit="1" customWidth="1"/>
    <col min="8201" max="8201" width="13.44140625" style="2" customWidth="1"/>
    <col min="8202" max="8202" width="14.21875" style="2" bestFit="1" customWidth="1"/>
    <col min="8203" max="8203" width="13" style="2" bestFit="1" customWidth="1"/>
    <col min="8204" max="8204" width="16.33203125" style="2" bestFit="1" customWidth="1"/>
    <col min="8205" max="8205" width="10.5546875" style="2" customWidth="1"/>
    <col min="8206" max="8206" width="15" style="2" bestFit="1" customWidth="1"/>
    <col min="8207" max="8207" width="16" style="2" customWidth="1"/>
    <col min="8208" max="8208" width="14.6640625" style="2" customWidth="1"/>
    <col min="8209" max="8448" width="8.88671875" style="2"/>
    <col min="8449" max="8449" width="4.44140625" style="2" customWidth="1"/>
    <col min="8450" max="8450" width="40.88671875" style="2" customWidth="1"/>
    <col min="8451" max="8451" width="7.21875" style="2" customWidth="1"/>
    <col min="8452" max="8452" width="8.21875" style="2" customWidth="1"/>
    <col min="8453" max="8453" width="9.88671875" style="2" customWidth="1"/>
    <col min="8454" max="8455" width="8.77734375" style="2" customWidth="1"/>
    <col min="8456" max="8456" width="14.5546875" style="2" bestFit="1" customWidth="1"/>
    <col min="8457" max="8457" width="13.44140625" style="2" customWidth="1"/>
    <col min="8458" max="8458" width="14.21875" style="2" bestFit="1" customWidth="1"/>
    <col min="8459" max="8459" width="13" style="2" bestFit="1" customWidth="1"/>
    <col min="8460" max="8460" width="16.33203125" style="2" bestFit="1" customWidth="1"/>
    <col min="8461" max="8461" width="10.5546875" style="2" customWidth="1"/>
    <col min="8462" max="8462" width="15" style="2" bestFit="1" customWidth="1"/>
    <col min="8463" max="8463" width="16" style="2" customWidth="1"/>
    <col min="8464" max="8464" width="14.6640625" style="2" customWidth="1"/>
    <col min="8465" max="8704" width="8.88671875" style="2"/>
    <col min="8705" max="8705" width="4.44140625" style="2" customWidth="1"/>
    <col min="8706" max="8706" width="40.88671875" style="2" customWidth="1"/>
    <col min="8707" max="8707" width="7.21875" style="2" customWidth="1"/>
    <col min="8708" max="8708" width="8.21875" style="2" customWidth="1"/>
    <col min="8709" max="8709" width="9.88671875" style="2" customWidth="1"/>
    <col min="8710" max="8711" width="8.77734375" style="2" customWidth="1"/>
    <col min="8712" max="8712" width="14.5546875" style="2" bestFit="1" customWidth="1"/>
    <col min="8713" max="8713" width="13.44140625" style="2" customWidth="1"/>
    <col min="8714" max="8714" width="14.21875" style="2" bestFit="1" customWidth="1"/>
    <col min="8715" max="8715" width="13" style="2" bestFit="1" customWidth="1"/>
    <col min="8716" max="8716" width="16.33203125" style="2" bestFit="1" customWidth="1"/>
    <col min="8717" max="8717" width="10.5546875" style="2" customWidth="1"/>
    <col min="8718" max="8718" width="15" style="2" bestFit="1" customWidth="1"/>
    <col min="8719" max="8719" width="16" style="2" customWidth="1"/>
    <col min="8720" max="8720" width="14.6640625" style="2" customWidth="1"/>
    <col min="8721" max="8960" width="8.88671875" style="2"/>
    <col min="8961" max="8961" width="4.44140625" style="2" customWidth="1"/>
    <col min="8962" max="8962" width="40.88671875" style="2" customWidth="1"/>
    <col min="8963" max="8963" width="7.21875" style="2" customWidth="1"/>
    <col min="8964" max="8964" width="8.21875" style="2" customWidth="1"/>
    <col min="8965" max="8965" width="9.88671875" style="2" customWidth="1"/>
    <col min="8966" max="8967" width="8.77734375" style="2" customWidth="1"/>
    <col min="8968" max="8968" width="14.5546875" style="2" bestFit="1" customWidth="1"/>
    <col min="8969" max="8969" width="13.44140625" style="2" customWidth="1"/>
    <col min="8970" max="8970" width="14.21875" style="2" bestFit="1" customWidth="1"/>
    <col min="8971" max="8971" width="13" style="2" bestFit="1" customWidth="1"/>
    <col min="8972" max="8972" width="16.33203125" style="2" bestFit="1" customWidth="1"/>
    <col min="8973" max="8973" width="10.5546875" style="2" customWidth="1"/>
    <col min="8974" max="8974" width="15" style="2" bestFit="1" customWidth="1"/>
    <col min="8975" max="8975" width="16" style="2" customWidth="1"/>
    <col min="8976" max="8976" width="14.6640625" style="2" customWidth="1"/>
    <col min="8977" max="9216" width="11.5546875" style="2"/>
    <col min="9217" max="9217" width="4.44140625" style="2" customWidth="1"/>
    <col min="9218" max="9218" width="40.88671875" style="2" customWidth="1"/>
    <col min="9219" max="9219" width="7.21875" style="2" customWidth="1"/>
    <col min="9220" max="9220" width="8.21875" style="2" customWidth="1"/>
    <col min="9221" max="9221" width="9.88671875" style="2" customWidth="1"/>
    <col min="9222" max="9223" width="8.77734375" style="2" customWidth="1"/>
    <col min="9224" max="9224" width="14.5546875" style="2" bestFit="1" customWidth="1"/>
    <col min="9225" max="9225" width="13.44140625" style="2" customWidth="1"/>
    <col min="9226" max="9226" width="14.21875" style="2" bestFit="1" customWidth="1"/>
    <col min="9227" max="9227" width="13" style="2" bestFit="1" customWidth="1"/>
    <col min="9228" max="9228" width="16.33203125" style="2" bestFit="1" customWidth="1"/>
    <col min="9229" max="9229" width="10.5546875" style="2" customWidth="1"/>
    <col min="9230" max="9230" width="15" style="2" bestFit="1" customWidth="1"/>
    <col min="9231" max="9231" width="16" style="2" customWidth="1"/>
    <col min="9232" max="9232" width="14.6640625" style="2" customWidth="1"/>
    <col min="9233" max="9472" width="8.88671875" style="2"/>
    <col min="9473" max="9473" width="4.44140625" style="2" customWidth="1"/>
    <col min="9474" max="9474" width="40.88671875" style="2" customWidth="1"/>
    <col min="9475" max="9475" width="7.21875" style="2" customWidth="1"/>
    <col min="9476" max="9476" width="8.21875" style="2" customWidth="1"/>
    <col min="9477" max="9477" width="9.88671875" style="2" customWidth="1"/>
    <col min="9478" max="9479" width="8.77734375" style="2" customWidth="1"/>
    <col min="9480" max="9480" width="14.5546875" style="2" bestFit="1" customWidth="1"/>
    <col min="9481" max="9481" width="13.44140625" style="2" customWidth="1"/>
    <col min="9482" max="9482" width="14.21875" style="2" bestFit="1" customWidth="1"/>
    <col min="9483" max="9483" width="13" style="2" bestFit="1" customWidth="1"/>
    <col min="9484" max="9484" width="16.33203125" style="2" bestFit="1" customWidth="1"/>
    <col min="9485" max="9485" width="10.5546875" style="2" customWidth="1"/>
    <col min="9486" max="9486" width="15" style="2" bestFit="1" customWidth="1"/>
    <col min="9487" max="9487" width="16" style="2" customWidth="1"/>
    <col min="9488" max="9488" width="14.6640625" style="2" customWidth="1"/>
    <col min="9489" max="9728" width="8.88671875" style="2"/>
    <col min="9729" max="9729" width="4.44140625" style="2" customWidth="1"/>
    <col min="9730" max="9730" width="40.88671875" style="2" customWidth="1"/>
    <col min="9731" max="9731" width="7.21875" style="2" customWidth="1"/>
    <col min="9732" max="9732" width="8.21875" style="2" customWidth="1"/>
    <col min="9733" max="9733" width="9.88671875" style="2" customWidth="1"/>
    <col min="9734" max="9735" width="8.77734375" style="2" customWidth="1"/>
    <col min="9736" max="9736" width="14.5546875" style="2" bestFit="1" customWidth="1"/>
    <col min="9737" max="9737" width="13.44140625" style="2" customWidth="1"/>
    <col min="9738" max="9738" width="14.21875" style="2" bestFit="1" customWidth="1"/>
    <col min="9739" max="9739" width="13" style="2" bestFit="1" customWidth="1"/>
    <col min="9740" max="9740" width="16.33203125" style="2" bestFit="1" customWidth="1"/>
    <col min="9741" max="9741" width="10.5546875" style="2" customWidth="1"/>
    <col min="9742" max="9742" width="15" style="2" bestFit="1" customWidth="1"/>
    <col min="9743" max="9743" width="16" style="2" customWidth="1"/>
    <col min="9744" max="9744" width="14.6640625" style="2" customWidth="1"/>
    <col min="9745" max="9984" width="8.88671875" style="2"/>
    <col min="9985" max="9985" width="4.44140625" style="2" customWidth="1"/>
    <col min="9986" max="9986" width="40.88671875" style="2" customWidth="1"/>
    <col min="9987" max="9987" width="7.21875" style="2" customWidth="1"/>
    <col min="9988" max="9988" width="8.21875" style="2" customWidth="1"/>
    <col min="9989" max="9989" width="9.88671875" style="2" customWidth="1"/>
    <col min="9990" max="9991" width="8.77734375" style="2" customWidth="1"/>
    <col min="9992" max="9992" width="14.5546875" style="2" bestFit="1" customWidth="1"/>
    <col min="9993" max="9993" width="13.44140625" style="2" customWidth="1"/>
    <col min="9994" max="9994" width="14.21875" style="2" bestFit="1" customWidth="1"/>
    <col min="9995" max="9995" width="13" style="2" bestFit="1" customWidth="1"/>
    <col min="9996" max="9996" width="16.33203125" style="2" bestFit="1" customWidth="1"/>
    <col min="9997" max="9997" width="10.5546875" style="2" customWidth="1"/>
    <col min="9998" max="9998" width="15" style="2" bestFit="1" customWidth="1"/>
    <col min="9999" max="9999" width="16" style="2" customWidth="1"/>
    <col min="10000" max="10000" width="14.6640625" style="2" customWidth="1"/>
    <col min="10001" max="10240" width="11.5546875" style="2"/>
    <col min="10241" max="10241" width="4.44140625" style="2" customWidth="1"/>
    <col min="10242" max="10242" width="40.88671875" style="2" customWidth="1"/>
    <col min="10243" max="10243" width="7.21875" style="2" customWidth="1"/>
    <col min="10244" max="10244" width="8.21875" style="2" customWidth="1"/>
    <col min="10245" max="10245" width="9.88671875" style="2" customWidth="1"/>
    <col min="10246" max="10247" width="8.77734375" style="2" customWidth="1"/>
    <col min="10248" max="10248" width="14.5546875" style="2" bestFit="1" customWidth="1"/>
    <col min="10249" max="10249" width="13.44140625" style="2" customWidth="1"/>
    <col min="10250" max="10250" width="14.21875" style="2" bestFit="1" customWidth="1"/>
    <col min="10251" max="10251" width="13" style="2" bestFit="1" customWidth="1"/>
    <col min="10252" max="10252" width="16.33203125" style="2" bestFit="1" customWidth="1"/>
    <col min="10253" max="10253" width="10.5546875" style="2" customWidth="1"/>
    <col min="10254" max="10254" width="15" style="2" bestFit="1" customWidth="1"/>
    <col min="10255" max="10255" width="16" style="2" customWidth="1"/>
    <col min="10256" max="10256" width="14.6640625" style="2" customWidth="1"/>
    <col min="10257" max="10496" width="8.88671875" style="2"/>
    <col min="10497" max="10497" width="4.44140625" style="2" customWidth="1"/>
    <col min="10498" max="10498" width="40.88671875" style="2" customWidth="1"/>
    <col min="10499" max="10499" width="7.21875" style="2" customWidth="1"/>
    <col min="10500" max="10500" width="8.21875" style="2" customWidth="1"/>
    <col min="10501" max="10501" width="9.88671875" style="2" customWidth="1"/>
    <col min="10502" max="10503" width="8.77734375" style="2" customWidth="1"/>
    <col min="10504" max="10504" width="14.5546875" style="2" bestFit="1" customWidth="1"/>
    <col min="10505" max="10505" width="13.44140625" style="2" customWidth="1"/>
    <col min="10506" max="10506" width="14.21875" style="2" bestFit="1" customWidth="1"/>
    <col min="10507" max="10507" width="13" style="2" bestFit="1" customWidth="1"/>
    <col min="10508" max="10508" width="16.33203125" style="2" bestFit="1" customWidth="1"/>
    <col min="10509" max="10509" width="10.5546875" style="2" customWidth="1"/>
    <col min="10510" max="10510" width="15" style="2" bestFit="1" customWidth="1"/>
    <col min="10511" max="10511" width="16" style="2" customWidth="1"/>
    <col min="10512" max="10512" width="14.6640625" style="2" customWidth="1"/>
    <col min="10513" max="10752" width="8.88671875" style="2"/>
    <col min="10753" max="10753" width="4.44140625" style="2" customWidth="1"/>
    <col min="10754" max="10754" width="40.88671875" style="2" customWidth="1"/>
    <col min="10755" max="10755" width="7.21875" style="2" customWidth="1"/>
    <col min="10756" max="10756" width="8.21875" style="2" customWidth="1"/>
    <col min="10757" max="10757" width="9.88671875" style="2" customWidth="1"/>
    <col min="10758" max="10759" width="8.77734375" style="2" customWidth="1"/>
    <col min="10760" max="10760" width="14.5546875" style="2" bestFit="1" customWidth="1"/>
    <col min="10761" max="10761" width="13.44140625" style="2" customWidth="1"/>
    <col min="10762" max="10762" width="14.21875" style="2" bestFit="1" customWidth="1"/>
    <col min="10763" max="10763" width="13" style="2" bestFit="1" customWidth="1"/>
    <col min="10764" max="10764" width="16.33203125" style="2" bestFit="1" customWidth="1"/>
    <col min="10765" max="10765" width="10.5546875" style="2" customWidth="1"/>
    <col min="10766" max="10766" width="15" style="2" bestFit="1" customWidth="1"/>
    <col min="10767" max="10767" width="16" style="2" customWidth="1"/>
    <col min="10768" max="10768" width="14.6640625" style="2" customWidth="1"/>
    <col min="10769" max="11008" width="8.88671875" style="2"/>
    <col min="11009" max="11009" width="4.44140625" style="2" customWidth="1"/>
    <col min="11010" max="11010" width="40.88671875" style="2" customWidth="1"/>
    <col min="11011" max="11011" width="7.21875" style="2" customWidth="1"/>
    <col min="11012" max="11012" width="8.21875" style="2" customWidth="1"/>
    <col min="11013" max="11013" width="9.88671875" style="2" customWidth="1"/>
    <col min="11014" max="11015" width="8.77734375" style="2" customWidth="1"/>
    <col min="11016" max="11016" width="14.5546875" style="2" bestFit="1" customWidth="1"/>
    <col min="11017" max="11017" width="13.44140625" style="2" customWidth="1"/>
    <col min="11018" max="11018" width="14.21875" style="2" bestFit="1" customWidth="1"/>
    <col min="11019" max="11019" width="13" style="2" bestFit="1" customWidth="1"/>
    <col min="11020" max="11020" width="16.33203125" style="2" bestFit="1" customWidth="1"/>
    <col min="11021" max="11021" width="10.5546875" style="2" customWidth="1"/>
    <col min="11022" max="11022" width="15" style="2" bestFit="1" customWidth="1"/>
    <col min="11023" max="11023" width="16" style="2" customWidth="1"/>
    <col min="11024" max="11024" width="14.6640625" style="2" customWidth="1"/>
    <col min="11025" max="11264" width="11.5546875" style="2"/>
    <col min="11265" max="11265" width="4.44140625" style="2" customWidth="1"/>
    <col min="11266" max="11266" width="40.88671875" style="2" customWidth="1"/>
    <col min="11267" max="11267" width="7.21875" style="2" customWidth="1"/>
    <col min="11268" max="11268" width="8.21875" style="2" customWidth="1"/>
    <col min="11269" max="11269" width="9.88671875" style="2" customWidth="1"/>
    <col min="11270" max="11271" width="8.77734375" style="2" customWidth="1"/>
    <col min="11272" max="11272" width="14.5546875" style="2" bestFit="1" customWidth="1"/>
    <col min="11273" max="11273" width="13.44140625" style="2" customWidth="1"/>
    <col min="11274" max="11274" width="14.21875" style="2" bestFit="1" customWidth="1"/>
    <col min="11275" max="11275" width="13" style="2" bestFit="1" customWidth="1"/>
    <col min="11276" max="11276" width="16.33203125" style="2" bestFit="1" customWidth="1"/>
    <col min="11277" max="11277" width="10.5546875" style="2" customWidth="1"/>
    <col min="11278" max="11278" width="15" style="2" bestFit="1" customWidth="1"/>
    <col min="11279" max="11279" width="16" style="2" customWidth="1"/>
    <col min="11280" max="11280" width="14.6640625" style="2" customWidth="1"/>
    <col min="11281" max="11520" width="8.88671875" style="2"/>
    <col min="11521" max="11521" width="4.44140625" style="2" customWidth="1"/>
    <col min="11522" max="11522" width="40.88671875" style="2" customWidth="1"/>
    <col min="11523" max="11523" width="7.21875" style="2" customWidth="1"/>
    <col min="11524" max="11524" width="8.21875" style="2" customWidth="1"/>
    <col min="11525" max="11525" width="9.88671875" style="2" customWidth="1"/>
    <col min="11526" max="11527" width="8.77734375" style="2" customWidth="1"/>
    <col min="11528" max="11528" width="14.5546875" style="2" bestFit="1" customWidth="1"/>
    <col min="11529" max="11529" width="13.44140625" style="2" customWidth="1"/>
    <col min="11530" max="11530" width="14.21875" style="2" bestFit="1" customWidth="1"/>
    <col min="11531" max="11531" width="13" style="2" bestFit="1" customWidth="1"/>
    <col min="11532" max="11532" width="16.33203125" style="2" bestFit="1" customWidth="1"/>
    <col min="11533" max="11533" width="10.5546875" style="2" customWidth="1"/>
    <col min="11534" max="11534" width="15" style="2" bestFit="1" customWidth="1"/>
    <col min="11535" max="11535" width="16" style="2" customWidth="1"/>
    <col min="11536" max="11536" width="14.6640625" style="2" customWidth="1"/>
    <col min="11537" max="11776" width="8.88671875" style="2"/>
    <col min="11777" max="11777" width="4.44140625" style="2" customWidth="1"/>
    <col min="11778" max="11778" width="40.88671875" style="2" customWidth="1"/>
    <col min="11779" max="11779" width="7.21875" style="2" customWidth="1"/>
    <col min="11780" max="11780" width="8.21875" style="2" customWidth="1"/>
    <col min="11781" max="11781" width="9.88671875" style="2" customWidth="1"/>
    <col min="11782" max="11783" width="8.77734375" style="2" customWidth="1"/>
    <col min="11784" max="11784" width="14.5546875" style="2" bestFit="1" customWidth="1"/>
    <col min="11785" max="11785" width="13.44140625" style="2" customWidth="1"/>
    <col min="11786" max="11786" width="14.21875" style="2" bestFit="1" customWidth="1"/>
    <col min="11787" max="11787" width="13" style="2" bestFit="1" customWidth="1"/>
    <col min="11788" max="11788" width="16.33203125" style="2" bestFit="1" customWidth="1"/>
    <col min="11789" max="11789" width="10.5546875" style="2" customWidth="1"/>
    <col min="11790" max="11790" width="15" style="2" bestFit="1" customWidth="1"/>
    <col min="11791" max="11791" width="16" style="2" customWidth="1"/>
    <col min="11792" max="11792" width="14.6640625" style="2" customWidth="1"/>
    <col min="11793" max="12032" width="8.88671875" style="2"/>
    <col min="12033" max="12033" width="4.44140625" style="2" customWidth="1"/>
    <col min="12034" max="12034" width="40.88671875" style="2" customWidth="1"/>
    <col min="12035" max="12035" width="7.21875" style="2" customWidth="1"/>
    <col min="12036" max="12036" width="8.21875" style="2" customWidth="1"/>
    <col min="12037" max="12037" width="9.88671875" style="2" customWidth="1"/>
    <col min="12038" max="12039" width="8.77734375" style="2" customWidth="1"/>
    <col min="12040" max="12040" width="14.5546875" style="2" bestFit="1" customWidth="1"/>
    <col min="12041" max="12041" width="13.44140625" style="2" customWidth="1"/>
    <col min="12042" max="12042" width="14.21875" style="2" bestFit="1" customWidth="1"/>
    <col min="12043" max="12043" width="13" style="2" bestFit="1" customWidth="1"/>
    <col min="12044" max="12044" width="16.33203125" style="2" bestFit="1" customWidth="1"/>
    <col min="12045" max="12045" width="10.5546875" style="2" customWidth="1"/>
    <col min="12046" max="12046" width="15" style="2" bestFit="1" customWidth="1"/>
    <col min="12047" max="12047" width="16" style="2" customWidth="1"/>
    <col min="12048" max="12048" width="14.6640625" style="2" customWidth="1"/>
    <col min="12049" max="12288" width="11.5546875" style="2"/>
    <col min="12289" max="12289" width="4.44140625" style="2" customWidth="1"/>
    <col min="12290" max="12290" width="40.88671875" style="2" customWidth="1"/>
    <col min="12291" max="12291" width="7.21875" style="2" customWidth="1"/>
    <col min="12292" max="12292" width="8.21875" style="2" customWidth="1"/>
    <col min="12293" max="12293" width="9.88671875" style="2" customWidth="1"/>
    <col min="12294" max="12295" width="8.77734375" style="2" customWidth="1"/>
    <col min="12296" max="12296" width="14.5546875" style="2" bestFit="1" customWidth="1"/>
    <col min="12297" max="12297" width="13.44140625" style="2" customWidth="1"/>
    <col min="12298" max="12298" width="14.21875" style="2" bestFit="1" customWidth="1"/>
    <col min="12299" max="12299" width="13" style="2" bestFit="1" customWidth="1"/>
    <col min="12300" max="12300" width="16.33203125" style="2" bestFit="1" customWidth="1"/>
    <col min="12301" max="12301" width="10.5546875" style="2" customWidth="1"/>
    <col min="12302" max="12302" width="15" style="2" bestFit="1" customWidth="1"/>
    <col min="12303" max="12303" width="16" style="2" customWidth="1"/>
    <col min="12304" max="12304" width="14.6640625" style="2" customWidth="1"/>
    <col min="12305" max="12544" width="8.88671875" style="2"/>
    <col min="12545" max="12545" width="4.44140625" style="2" customWidth="1"/>
    <col min="12546" max="12546" width="40.88671875" style="2" customWidth="1"/>
    <col min="12547" max="12547" width="7.21875" style="2" customWidth="1"/>
    <col min="12548" max="12548" width="8.21875" style="2" customWidth="1"/>
    <col min="12549" max="12549" width="9.88671875" style="2" customWidth="1"/>
    <col min="12550" max="12551" width="8.77734375" style="2" customWidth="1"/>
    <col min="12552" max="12552" width="14.5546875" style="2" bestFit="1" customWidth="1"/>
    <col min="12553" max="12553" width="13.44140625" style="2" customWidth="1"/>
    <col min="12554" max="12554" width="14.21875" style="2" bestFit="1" customWidth="1"/>
    <col min="12555" max="12555" width="13" style="2" bestFit="1" customWidth="1"/>
    <col min="12556" max="12556" width="16.33203125" style="2" bestFit="1" customWidth="1"/>
    <col min="12557" max="12557" width="10.5546875" style="2" customWidth="1"/>
    <col min="12558" max="12558" width="15" style="2" bestFit="1" customWidth="1"/>
    <col min="12559" max="12559" width="16" style="2" customWidth="1"/>
    <col min="12560" max="12560" width="14.6640625" style="2" customWidth="1"/>
    <col min="12561" max="12800" width="8.88671875" style="2"/>
    <col min="12801" max="12801" width="4.44140625" style="2" customWidth="1"/>
    <col min="12802" max="12802" width="40.88671875" style="2" customWidth="1"/>
    <col min="12803" max="12803" width="7.21875" style="2" customWidth="1"/>
    <col min="12804" max="12804" width="8.21875" style="2" customWidth="1"/>
    <col min="12805" max="12805" width="9.88671875" style="2" customWidth="1"/>
    <col min="12806" max="12807" width="8.77734375" style="2" customWidth="1"/>
    <col min="12808" max="12808" width="14.5546875" style="2" bestFit="1" customWidth="1"/>
    <col min="12809" max="12809" width="13.44140625" style="2" customWidth="1"/>
    <col min="12810" max="12810" width="14.21875" style="2" bestFit="1" customWidth="1"/>
    <col min="12811" max="12811" width="13" style="2" bestFit="1" customWidth="1"/>
    <col min="12812" max="12812" width="16.33203125" style="2" bestFit="1" customWidth="1"/>
    <col min="12813" max="12813" width="10.5546875" style="2" customWidth="1"/>
    <col min="12814" max="12814" width="15" style="2" bestFit="1" customWidth="1"/>
    <col min="12815" max="12815" width="16" style="2" customWidth="1"/>
    <col min="12816" max="12816" width="14.6640625" style="2" customWidth="1"/>
    <col min="12817" max="13056" width="8.88671875" style="2"/>
    <col min="13057" max="13057" width="4.44140625" style="2" customWidth="1"/>
    <col min="13058" max="13058" width="40.88671875" style="2" customWidth="1"/>
    <col min="13059" max="13059" width="7.21875" style="2" customWidth="1"/>
    <col min="13060" max="13060" width="8.21875" style="2" customWidth="1"/>
    <col min="13061" max="13061" width="9.88671875" style="2" customWidth="1"/>
    <col min="13062" max="13063" width="8.77734375" style="2" customWidth="1"/>
    <col min="13064" max="13064" width="14.5546875" style="2" bestFit="1" customWidth="1"/>
    <col min="13065" max="13065" width="13.44140625" style="2" customWidth="1"/>
    <col min="13066" max="13066" width="14.21875" style="2" bestFit="1" customWidth="1"/>
    <col min="13067" max="13067" width="13" style="2" bestFit="1" customWidth="1"/>
    <col min="13068" max="13068" width="16.33203125" style="2" bestFit="1" customWidth="1"/>
    <col min="13069" max="13069" width="10.5546875" style="2" customWidth="1"/>
    <col min="13070" max="13070" width="15" style="2" bestFit="1" customWidth="1"/>
    <col min="13071" max="13071" width="16" style="2" customWidth="1"/>
    <col min="13072" max="13072" width="14.6640625" style="2" customWidth="1"/>
    <col min="13073" max="13312" width="11.5546875" style="2"/>
    <col min="13313" max="13313" width="4.44140625" style="2" customWidth="1"/>
    <col min="13314" max="13314" width="40.88671875" style="2" customWidth="1"/>
    <col min="13315" max="13315" width="7.21875" style="2" customWidth="1"/>
    <col min="13316" max="13316" width="8.21875" style="2" customWidth="1"/>
    <col min="13317" max="13317" width="9.88671875" style="2" customWidth="1"/>
    <col min="13318" max="13319" width="8.77734375" style="2" customWidth="1"/>
    <col min="13320" max="13320" width="14.5546875" style="2" bestFit="1" customWidth="1"/>
    <col min="13321" max="13321" width="13.44140625" style="2" customWidth="1"/>
    <col min="13322" max="13322" width="14.21875" style="2" bestFit="1" customWidth="1"/>
    <col min="13323" max="13323" width="13" style="2" bestFit="1" customWidth="1"/>
    <col min="13324" max="13324" width="16.33203125" style="2" bestFit="1" customWidth="1"/>
    <col min="13325" max="13325" width="10.5546875" style="2" customWidth="1"/>
    <col min="13326" max="13326" width="15" style="2" bestFit="1" customWidth="1"/>
    <col min="13327" max="13327" width="16" style="2" customWidth="1"/>
    <col min="13328" max="13328" width="14.6640625" style="2" customWidth="1"/>
    <col min="13329" max="13568" width="8.88671875" style="2"/>
    <col min="13569" max="13569" width="4.44140625" style="2" customWidth="1"/>
    <col min="13570" max="13570" width="40.88671875" style="2" customWidth="1"/>
    <col min="13571" max="13571" width="7.21875" style="2" customWidth="1"/>
    <col min="13572" max="13572" width="8.21875" style="2" customWidth="1"/>
    <col min="13573" max="13573" width="9.88671875" style="2" customWidth="1"/>
    <col min="13574" max="13575" width="8.77734375" style="2" customWidth="1"/>
    <col min="13576" max="13576" width="14.5546875" style="2" bestFit="1" customWidth="1"/>
    <col min="13577" max="13577" width="13.44140625" style="2" customWidth="1"/>
    <col min="13578" max="13578" width="14.21875" style="2" bestFit="1" customWidth="1"/>
    <col min="13579" max="13579" width="13" style="2" bestFit="1" customWidth="1"/>
    <col min="13580" max="13580" width="16.33203125" style="2" bestFit="1" customWidth="1"/>
    <col min="13581" max="13581" width="10.5546875" style="2" customWidth="1"/>
    <col min="13582" max="13582" width="15" style="2" bestFit="1" customWidth="1"/>
    <col min="13583" max="13583" width="16" style="2" customWidth="1"/>
    <col min="13584" max="13584" width="14.6640625" style="2" customWidth="1"/>
    <col min="13585" max="13824" width="8.88671875" style="2"/>
    <col min="13825" max="13825" width="4.44140625" style="2" customWidth="1"/>
    <col min="13826" max="13826" width="40.88671875" style="2" customWidth="1"/>
    <col min="13827" max="13827" width="7.21875" style="2" customWidth="1"/>
    <col min="13828" max="13828" width="8.21875" style="2" customWidth="1"/>
    <col min="13829" max="13829" width="9.88671875" style="2" customWidth="1"/>
    <col min="13830" max="13831" width="8.77734375" style="2" customWidth="1"/>
    <col min="13832" max="13832" width="14.5546875" style="2" bestFit="1" customWidth="1"/>
    <col min="13833" max="13833" width="13.44140625" style="2" customWidth="1"/>
    <col min="13834" max="13834" width="14.21875" style="2" bestFit="1" customWidth="1"/>
    <col min="13835" max="13835" width="13" style="2" bestFit="1" customWidth="1"/>
    <col min="13836" max="13836" width="16.33203125" style="2" bestFit="1" customWidth="1"/>
    <col min="13837" max="13837" width="10.5546875" style="2" customWidth="1"/>
    <col min="13838" max="13838" width="15" style="2" bestFit="1" customWidth="1"/>
    <col min="13839" max="13839" width="16" style="2" customWidth="1"/>
    <col min="13840" max="13840" width="14.6640625" style="2" customWidth="1"/>
    <col min="13841" max="14080" width="8.88671875" style="2"/>
    <col min="14081" max="14081" width="4.44140625" style="2" customWidth="1"/>
    <col min="14082" max="14082" width="40.88671875" style="2" customWidth="1"/>
    <col min="14083" max="14083" width="7.21875" style="2" customWidth="1"/>
    <col min="14084" max="14084" width="8.21875" style="2" customWidth="1"/>
    <col min="14085" max="14085" width="9.88671875" style="2" customWidth="1"/>
    <col min="14086" max="14087" width="8.77734375" style="2" customWidth="1"/>
    <col min="14088" max="14088" width="14.5546875" style="2" bestFit="1" customWidth="1"/>
    <col min="14089" max="14089" width="13.44140625" style="2" customWidth="1"/>
    <col min="14090" max="14090" width="14.21875" style="2" bestFit="1" customWidth="1"/>
    <col min="14091" max="14091" width="13" style="2" bestFit="1" customWidth="1"/>
    <col min="14092" max="14092" width="16.33203125" style="2" bestFit="1" customWidth="1"/>
    <col min="14093" max="14093" width="10.5546875" style="2" customWidth="1"/>
    <col min="14094" max="14094" width="15" style="2" bestFit="1" customWidth="1"/>
    <col min="14095" max="14095" width="16" style="2" customWidth="1"/>
    <col min="14096" max="14096" width="14.6640625" style="2" customWidth="1"/>
    <col min="14097" max="14336" width="11.5546875" style="2"/>
    <col min="14337" max="14337" width="4.44140625" style="2" customWidth="1"/>
    <col min="14338" max="14338" width="40.88671875" style="2" customWidth="1"/>
    <col min="14339" max="14339" width="7.21875" style="2" customWidth="1"/>
    <col min="14340" max="14340" width="8.21875" style="2" customWidth="1"/>
    <col min="14341" max="14341" width="9.88671875" style="2" customWidth="1"/>
    <col min="14342" max="14343" width="8.77734375" style="2" customWidth="1"/>
    <col min="14344" max="14344" width="14.5546875" style="2" bestFit="1" customWidth="1"/>
    <col min="14345" max="14345" width="13.44140625" style="2" customWidth="1"/>
    <col min="14346" max="14346" width="14.21875" style="2" bestFit="1" customWidth="1"/>
    <col min="14347" max="14347" width="13" style="2" bestFit="1" customWidth="1"/>
    <col min="14348" max="14348" width="16.33203125" style="2" bestFit="1" customWidth="1"/>
    <col min="14349" max="14349" width="10.5546875" style="2" customWidth="1"/>
    <col min="14350" max="14350" width="15" style="2" bestFit="1" customWidth="1"/>
    <col min="14351" max="14351" width="16" style="2" customWidth="1"/>
    <col min="14352" max="14352" width="14.6640625" style="2" customWidth="1"/>
    <col min="14353" max="14592" width="8.88671875" style="2"/>
    <col min="14593" max="14593" width="4.44140625" style="2" customWidth="1"/>
    <col min="14594" max="14594" width="40.88671875" style="2" customWidth="1"/>
    <col min="14595" max="14595" width="7.21875" style="2" customWidth="1"/>
    <col min="14596" max="14596" width="8.21875" style="2" customWidth="1"/>
    <col min="14597" max="14597" width="9.88671875" style="2" customWidth="1"/>
    <col min="14598" max="14599" width="8.77734375" style="2" customWidth="1"/>
    <col min="14600" max="14600" width="14.5546875" style="2" bestFit="1" customWidth="1"/>
    <col min="14601" max="14601" width="13.44140625" style="2" customWidth="1"/>
    <col min="14602" max="14602" width="14.21875" style="2" bestFit="1" customWidth="1"/>
    <col min="14603" max="14603" width="13" style="2" bestFit="1" customWidth="1"/>
    <col min="14604" max="14604" width="16.33203125" style="2" bestFit="1" customWidth="1"/>
    <col min="14605" max="14605" width="10.5546875" style="2" customWidth="1"/>
    <col min="14606" max="14606" width="15" style="2" bestFit="1" customWidth="1"/>
    <col min="14607" max="14607" width="16" style="2" customWidth="1"/>
    <col min="14608" max="14608" width="14.6640625" style="2" customWidth="1"/>
    <col min="14609" max="14848" width="8.88671875" style="2"/>
    <col min="14849" max="14849" width="4.44140625" style="2" customWidth="1"/>
    <col min="14850" max="14850" width="40.88671875" style="2" customWidth="1"/>
    <col min="14851" max="14851" width="7.21875" style="2" customWidth="1"/>
    <col min="14852" max="14852" width="8.21875" style="2" customWidth="1"/>
    <col min="14853" max="14853" width="9.88671875" style="2" customWidth="1"/>
    <col min="14854" max="14855" width="8.77734375" style="2" customWidth="1"/>
    <col min="14856" max="14856" width="14.5546875" style="2" bestFit="1" customWidth="1"/>
    <col min="14857" max="14857" width="13.44140625" style="2" customWidth="1"/>
    <col min="14858" max="14858" width="14.21875" style="2" bestFit="1" customWidth="1"/>
    <col min="14859" max="14859" width="13" style="2" bestFit="1" customWidth="1"/>
    <col min="14860" max="14860" width="16.33203125" style="2" bestFit="1" customWidth="1"/>
    <col min="14861" max="14861" width="10.5546875" style="2" customWidth="1"/>
    <col min="14862" max="14862" width="15" style="2" bestFit="1" customWidth="1"/>
    <col min="14863" max="14863" width="16" style="2" customWidth="1"/>
    <col min="14864" max="14864" width="14.6640625" style="2" customWidth="1"/>
    <col min="14865" max="15104" width="8.88671875" style="2"/>
    <col min="15105" max="15105" width="4.44140625" style="2" customWidth="1"/>
    <col min="15106" max="15106" width="40.88671875" style="2" customWidth="1"/>
    <col min="15107" max="15107" width="7.21875" style="2" customWidth="1"/>
    <col min="15108" max="15108" width="8.21875" style="2" customWidth="1"/>
    <col min="15109" max="15109" width="9.88671875" style="2" customWidth="1"/>
    <col min="15110" max="15111" width="8.77734375" style="2" customWidth="1"/>
    <col min="15112" max="15112" width="14.5546875" style="2" bestFit="1" customWidth="1"/>
    <col min="15113" max="15113" width="13.44140625" style="2" customWidth="1"/>
    <col min="15114" max="15114" width="14.21875" style="2" bestFit="1" customWidth="1"/>
    <col min="15115" max="15115" width="13" style="2" bestFit="1" customWidth="1"/>
    <col min="15116" max="15116" width="16.33203125" style="2" bestFit="1" customWidth="1"/>
    <col min="15117" max="15117" width="10.5546875" style="2" customWidth="1"/>
    <col min="15118" max="15118" width="15" style="2" bestFit="1" customWidth="1"/>
    <col min="15119" max="15119" width="16" style="2" customWidth="1"/>
    <col min="15120" max="15120" width="14.6640625" style="2" customWidth="1"/>
    <col min="15121" max="15360" width="11.5546875" style="2"/>
    <col min="15361" max="15361" width="4.44140625" style="2" customWidth="1"/>
    <col min="15362" max="15362" width="40.88671875" style="2" customWidth="1"/>
    <col min="15363" max="15363" width="7.21875" style="2" customWidth="1"/>
    <col min="15364" max="15364" width="8.21875" style="2" customWidth="1"/>
    <col min="15365" max="15365" width="9.88671875" style="2" customWidth="1"/>
    <col min="15366" max="15367" width="8.77734375" style="2" customWidth="1"/>
    <col min="15368" max="15368" width="14.5546875" style="2" bestFit="1" customWidth="1"/>
    <col min="15369" max="15369" width="13.44140625" style="2" customWidth="1"/>
    <col min="15370" max="15370" width="14.21875" style="2" bestFit="1" customWidth="1"/>
    <col min="15371" max="15371" width="13" style="2" bestFit="1" customWidth="1"/>
    <col min="15372" max="15372" width="16.33203125" style="2" bestFit="1" customWidth="1"/>
    <col min="15373" max="15373" width="10.5546875" style="2" customWidth="1"/>
    <col min="15374" max="15374" width="15" style="2" bestFit="1" customWidth="1"/>
    <col min="15375" max="15375" width="16" style="2" customWidth="1"/>
    <col min="15376" max="15376" width="14.6640625" style="2" customWidth="1"/>
    <col min="15377" max="15616" width="8.88671875" style="2"/>
    <col min="15617" max="15617" width="4.44140625" style="2" customWidth="1"/>
    <col min="15618" max="15618" width="40.88671875" style="2" customWidth="1"/>
    <col min="15619" max="15619" width="7.21875" style="2" customWidth="1"/>
    <col min="15620" max="15620" width="8.21875" style="2" customWidth="1"/>
    <col min="15621" max="15621" width="9.88671875" style="2" customWidth="1"/>
    <col min="15622" max="15623" width="8.77734375" style="2" customWidth="1"/>
    <col min="15624" max="15624" width="14.5546875" style="2" bestFit="1" customWidth="1"/>
    <col min="15625" max="15625" width="13.44140625" style="2" customWidth="1"/>
    <col min="15626" max="15626" width="14.21875" style="2" bestFit="1" customWidth="1"/>
    <col min="15627" max="15627" width="13" style="2" bestFit="1" customWidth="1"/>
    <col min="15628" max="15628" width="16.33203125" style="2" bestFit="1" customWidth="1"/>
    <col min="15629" max="15629" width="10.5546875" style="2" customWidth="1"/>
    <col min="15630" max="15630" width="15" style="2" bestFit="1" customWidth="1"/>
    <col min="15631" max="15631" width="16" style="2" customWidth="1"/>
    <col min="15632" max="15632" width="14.6640625" style="2" customWidth="1"/>
    <col min="15633" max="15872" width="8.88671875" style="2"/>
    <col min="15873" max="15873" width="4.44140625" style="2" customWidth="1"/>
    <col min="15874" max="15874" width="40.88671875" style="2" customWidth="1"/>
    <col min="15875" max="15875" width="7.21875" style="2" customWidth="1"/>
    <col min="15876" max="15876" width="8.21875" style="2" customWidth="1"/>
    <col min="15877" max="15877" width="9.88671875" style="2" customWidth="1"/>
    <col min="15878" max="15879" width="8.77734375" style="2" customWidth="1"/>
    <col min="15880" max="15880" width="14.5546875" style="2" bestFit="1" customWidth="1"/>
    <col min="15881" max="15881" width="13.44140625" style="2" customWidth="1"/>
    <col min="15882" max="15882" width="14.21875" style="2" bestFit="1" customWidth="1"/>
    <col min="15883" max="15883" width="13" style="2" bestFit="1" customWidth="1"/>
    <col min="15884" max="15884" width="16.33203125" style="2" bestFit="1" customWidth="1"/>
    <col min="15885" max="15885" width="10.5546875" style="2" customWidth="1"/>
    <col min="15886" max="15886" width="15" style="2" bestFit="1" customWidth="1"/>
    <col min="15887" max="15887" width="16" style="2" customWidth="1"/>
    <col min="15888" max="15888" width="14.6640625" style="2" customWidth="1"/>
    <col min="15889" max="16128" width="8.88671875" style="2"/>
    <col min="16129" max="16129" width="4.44140625" style="2" customWidth="1"/>
    <col min="16130" max="16130" width="40.88671875" style="2" customWidth="1"/>
    <col min="16131" max="16131" width="7.21875" style="2" customWidth="1"/>
    <col min="16132" max="16132" width="8.21875" style="2" customWidth="1"/>
    <col min="16133" max="16133" width="9.88671875" style="2" customWidth="1"/>
    <col min="16134" max="16135" width="8.77734375" style="2" customWidth="1"/>
    <col min="16136" max="16136" width="14.5546875" style="2" bestFit="1" customWidth="1"/>
    <col min="16137" max="16137" width="13.44140625" style="2" customWidth="1"/>
    <col min="16138" max="16138" width="14.21875" style="2" bestFit="1" customWidth="1"/>
    <col min="16139" max="16139" width="13" style="2" bestFit="1" customWidth="1"/>
    <col min="16140" max="16140" width="16.33203125" style="2" bestFit="1" customWidth="1"/>
    <col min="16141" max="16141" width="10.5546875" style="2" customWidth="1"/>
    <col min="16142" max="16142" width="15" style="2" bestFit="1" customWidth="1"/>
    <col min="16143" max="16143" width="16" style="2" customWidth="1"/>
    <col min="16144" max="16144" width="14.6640625" style="2" customWidth="1"/>
    <col min="16145" max="16384" width="11.5546875" style="2"/>
  </cols>
  <sheetData>
    <row r="1" spans="1:16" ht="10.5" customHeight="1" x14ac:dyDescent="0.25"/>
    <row r="2" spans="1:16" ht="34.5" customHeight="1" x14ac:dyDescent="0.25">
      <c r="A2" s="161" t="str">
        <f>+'[2]5.ANÁLISIS DE PRECIOS'!A1:G1</f>
        <v>OBRA: “ADOQUINADO MIGUEL CANE ENTRE MANUEL J.CASTILLA Y JOAQUIN CASTELLANOS”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6" x14ac:dyDescent="0.25">
      <c r="A3" s="162" t="str">
        <f>+'[2]5.ANÁLISIS DE PRECIOS'!A2:G2</f>
        <v>(Cuneta H° A° 0, 80 mts de desarrollo con e= 0,15 m)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6" ht="6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6" ht="18.75" x14ac:dyDescent="0.25">
      <c r="A5" s="163" t="s">
        <v>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N5" s="4"/>
    </row>
    <row r="6" spans="1:16" ht="15" customHeight="1" x14ac:dyDescent="0.25">
      <c r="A6" s="162">
        <f>+'[2]5.ANÁLISIS DE PRECIOS'!A5:G5</f>
        <v>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6" ht="6" customHeight="1" thickBot="1" x14ac:dyDescent="0.3"/>
    <row r="8" spans="1:16" ht="15" customHeight="1" x14ac:dyDescent="0.25">
      <c r="A8" s="164" t="s">
        <v>1</v>
      </c>
      <c r="B8" s="166" t="s">
        <v>2</v>
      </c>
      <c r="C8" s="168" t="s">
        <v>3</v>
      </c>
      <c r="D8" s="156" t="s">
        <v>4</v>
      </c>
      <c r="E8" s="154" t="s">
        <v>5</v>
      </c>
      <c r="F8" s="171" t="s">
        <v>6</v>
      </c>
      <c r="G8" s="154" t="s">
        <v>7</v>
      </c>
      <c r="H8" s="156" t="s">
        <v>8</v>
      </c>
      <c r="I8" s="156" t="s">
        <v>9</v>
      </c>
      <c r="J8" s="156" t="s">
        <v>10</v>
      </c>
      <c r="K8" s="156" t="s">
        <v>11</v>
      </c>
      <c r="L8" s="159" t="s">
        <v>12</v>
      </c>
      <c r="M8" s="149" t="s">
        <v>13</v>
      </c>
    </row>
    <row r="9" spans="1:16" ht="27.75" customHeight="1" thickBot="1" x14ac:dyDescent="0.3">
      <c r="A9" s="165"/>
      <c r="B9" s="167"/>
      <c r="C9" s="169"/>
      <c r="D9" s="157"/>
      <c r="E9" s="170"/>
      <c r="F9" s="172"/>
      <c r="G9" s="155"/>
      <c r="H9" s="157"/>
      <c r="I9" s="158"/>
      <c r="J9" s="158"/>
      <c r="K9" s="157"/>
      <c r="L9" s="160"/>
      <c r="M9" s="150"/>
    </row>
    <row r="10" spans="1:16" ht="19.5" customHeight="1" x14ac:dyDescent="0.25">
      <c r="A10" s="5"/>
      <c r="B10" s="6" t="s">
        <v>14</v>
      </c>
      <c r="C10" s="5"/>
      <c r="D10" s="7"/>
      <c r="E10" s="7"/>
      <c r="F10" s="8"/>
      <c r="G10" s="8"/>
      <c r="H10" s="7"/>
      <c r="I10" s="8"/>
      <c r="J10" s="8"/>
      <c r="K10" s="7"/>
      <c r="L10" s="9"/>
      <c r="M10" s="10"/>
    </row>
    <row r="11" spans="1:16" ht="17.25" customHeight="1" x14ac:dyDescent="0.25">
      <c r="A11" s="11">
        <f>+'[2]5.ANÁLISIS DE PRECIOS'!D7</f>
        <v>1</v>
      </c>
      <c r="B11" s="12" t="str">
        <f>'[2]5.ANÁLISIS DE PRECIOS'!D8</f>
        <v>Limpieza, replanteo y topografía</v>
      </c>
      <c r="C11" s="13" t="str">
        <f>+'[2]5.ANÁLISIS DE PRECIOS'!G8</f>
        <v>m2</v>
      </c>
      <c r="D11" s="14">
        <v>1082.76</v>
      </c>
      <c r="E11" s="15"/>
      <c r="F11" s="15"/>
      <c r="G11" s="15"/>
      <c r="H11" s="15"/>
      <c r="I11" s="15"/>
      <c r="J11" s="15"/>
      <c r="K11" s="16"/>
      <c r="L11" s="17"/>
      <c r="M11" s="18"/>
      <c r="N11" s="19"/>
      <c r="O11" s="20"/>
    </row>
    <row r="12" spans="1:16" ht="17.25" customHeight="1" x14ac:dyDescent="0.25">
      <c r="A12" s="11"/>
      <c r="B12" s="21" t="s">
        <v>15</v>
      </c>
      <c r="C12" s="11"/>
      <c r="D12" s="22"/>
      <c r="E12" s="23"/>
      <c r="F12" s="23"/>
      <c r="G12" s="23"/>
      <c r="H12" s="23"/>
      <c r="I12" s="23"/>
      <c r="J12" s="23"/>
      <c r="K12" s="24"/>
      <c r="L12" s="17"/>
      <c r="M12" s="18"/>
      <c r="N12" s="20"/>
      <c r="O12" s="20"/>
      <c r="P12" s="25"/>
    </row>
    <row r="13" spans="1:16" ht="17.25" customHeight="1" x14ac:dyDescent="0.25">
      <c r="A13" s="11">
        <f>+'[2]5.ANÁLISIS DE PRECIOS'!D17</f>
        <v>2</v>
      </c>
      <c r="B13" s="12" t="str">
        <f>+'[2]5.ANÁLISIS DE PRECIOS'!D18</f>
        <v>Apertura de caja e= 0,30 m</v>
      </c>
      <c r="C13" s="26" t="str">
        <f>+'[2]5.ANÁLISIS DE PRECIOS'!G18</f>
        <v>m3</v>
      </c>
      <c r="D13" s="14">
        <v>265.77</v>
      </c>
      <c r="E13" s="27"/>
      <c r="F13" s="28"/>
      <c r="G13" s="28"/>
      <c r="H13" s="28"/>
      <c r="I13" s="28"/>
      <c r="J13" s="28"/>
      <c r="K13" s="15"/>
      <c r="L13" s="17"/>
      <c r="M13" s="18"/>
      <c r="N13" s="29"/>
      <c r="O13" s="20"/>
    </row>
    <row r="14" spans="1:16" ht="16.5" customHeight="1" x14ac:dyDescent="0.25">
      <c r="A14" s="11">
        <f>+'[2]5.ANÁLISIS DE PRECIOS'!D26</f>
        <v>3</v>
      </c>
      <c r="B14" s="12" t="str">
        <f>+'[2]5.ANÁLISIS DE PRECIOS'!D27</f>
        <v>Compactación y perfilado de la subrasante</v>
      </c>
      <c r="C14" s="30" t="str">
        <f>+'[2]5.ANÁLISIS DE PRECIOS'!G27</f>
        <v>m2</v>
      </c>
      <c r="D14" s="14">
        <v>885.9</v>
      </c>
      <c r="E14" s="31"/>
      <c r="F14" s="16"/>
      <c r="G14" s="16"/>
      <c r="H14" s="16"/>
      <c r="I14" s="16"/>
      <c r="J14" s="16"/>
      <c r="K14" s="15"/>
      <c r="L14" s="17"/>
      <c r="M14" s="18"/>
      <c r="N14" s="29"/>
      <c r="O14" s="20"/>
    </row>
    <row r="15" spans="1:16" ht="16.5" customHeight="1" x14ac:dyDescent="0.25">
      <c r="A15" s="11">
        <f>+'[2]5.ANÁLISIS DE PRECIOS'!D35</f>
        <v>4</v>
      </c>
      <c r="B15" s="12" t="str">
        <f>+'[2]5.ANÁLISIS DE PRECIOS'!D36</f>
        <v>Construcción de base granular e= 0,25 m</v>
      </c>
      <c r="C15" s="30" t="str">
        <f>+'[2]5.ANÁLISIS DE PRECIOS'!G36</f>
        <v>m3</v>
      </c>
      <c r="D15" s="14">
        <v>132.88</v>
      </c>
      <c r="E15" s="32"/>
      <c r="F15" s="15"/>
      <c r="G15" s="15"/>
      <c r="H15" s="15"/>
      <c r="I15" s="15"/>
      <c r="J15" s="15"/>
      <c r="K15" s="15"/>
      <c r="L15" s="17"/>
      <c r="M15" s="18"/>
      <c r="N15" s="29"/>
      <c r="O15" s="20"/>
    </row>
    <row r="16" spans="1:16" ht="17.25" customHeight="1" x14ac:dyDescent="0.25">
      <c r="A16" s="11"/>
      <c r="B16" s="21" t="s">
        <v>16</v>
      </c>
      <c r="C16" s="30"/>
      <c r="D16" s="22"/>
      <c r="E16" s="23"/>
      <c r="F16" s="23"/>
      <c r="G16" s="23"/>
      <c r="H16" s="23"/>
      <c r="I16" s="23"/>
      <c r="J16" s="23"/>
      <c r="K16" s="23"/>
      <c r="L16" s="17"/>
      <c r="M16" s="18"/>
      <c r="N16" s="29"/>
      <c r="O16" s="20"/>
    </row>
    <row r="17" spans="1:16" ht="30" x14ac:dyDescent="0.25">
      <c r="A17" s="11">
        <f>+'[2]5.ANÁLISIS DE PRECIOS'!D46</f>
        <v>5</v>
      </c>
      <c r="B17" s="33" t="str">
        <f>+'[2]5.ANÁLISIS DE PRECIOS'!D47</f>
        <v>Cuneta H° 0, 80 mts desarrollo con acelerante 48hs tipo SIKA PRECAST o similar con e= 0,15 m</v>
      </c>
      <c r="C17" s="13" t="s">
        <v>17</v>
      </c>
      <c r="D17" s="34">
        <v>984.33</v>
      </c>
      <c r="E17" s="35"/>
      <c r="F17" s="35"/>
      <c r="G17" s="35"/>
      <c r="H17" s="35"/>
      <c r="I17" s="35"/>
      <c r="J17" s="35"/>
      <c r="K17" s="35"/>
      <c r="L17" s="36"/>
      <c r="M17" s="37"/>
      <c r="N17" s="29"/>
      <c r="O17" s="20"/>
    </row>
    <row r="18" spans="1:16" ht="30" x14ac:dyDescent="0.25">
      <c r="A18" s="38">
        <v>6</v>
      </c>
      <c r="B18" s="39" t="s">
        <v>18</v>
      </c>
      <c r="C18" s="40" t="s">
        <v>19</v>
      </c>
      <c r="D18" s="41">
        <v>40.200000000000003</v>
      </c>
      <c r="E18" s="42"/>
      <c r="F18" s="42"/>
      <c r="G18" s="42"/>
      <c r="H18" s="42"/>
      <c r="I18" s="42"/>
      <c r="J18" s="42"/>
      <c r="K18" s="42"/>
      <c r="L18" s="43"/>
      <c r="M18" s="44"/>
      <c r="N18" s="29"/>
      <c r="O18" s="20"/>
    </row>
    <row r="19" spans="1:16" x14ac:dyDescent="0.25">
      <c r="A19" s="11">
        <v>7</v>
      </c>
      <c r="B19" s="12" t="s">
        <v>20</v>
      </c>
      <c r="C19" s="13" t="s">
        <v>21</v>
      </c>
      <c r="D19" s="45">
        <v>2202</v>
      </c>
      <c r="E19" s="15"/>
      <c r="F19" s="15"/>
      <c r="G19" s="15"/>
      <c r="H19" s="15"/>
      <c r="I19" s="15"/>
      <c r="J19" s="15"/>
      <c r="K19" s="15"/>
      <c r="L19" s="17"/>
      <c r="M19" s="18"/>
      <c r="N19" s="29"/>
      <c r="O19" s="20"/>
    </row>
    <row r="20" spans="1:16" ht="45" x14ac:dyDescent="0.25">
      <c r="A20" s="46">
        <v>8</v>
      </c>
      <c r="B20" s="47" t="s">
        <v>22</v>
      </c>
      <c r="C20" s="48" t="s">
        <v>23</v>
      </c>
      <c r="D20" s="49"/>
      <c r="E20" s="16"/>
      <c r="F20" s="16"/>
      <c r="G20" s="16"/>
      <c r="H20" s="16"/>
      <c r="I20" s="16"/>
      <c r="J20" s="16"/>
      <c r="K20" s="16"/>
      <c r="L20" s="50"/>
      <c r="M20" s="37"/>
      <c r="N20" s="29"/>
      <c r="O20" s="20"/>
    </row>
    <row r="21" spans="1:16" ht="45" x14ac:dyDescent="0.25">
      <c r="A21" s="46">
        <v>9</v>
      </c>
      <c r="B21" s="47" t="s">
        <v>24</v>
      </c>
      <c r="C21" s="48" t="s">
        <v>23</v>
      </c>
      <c r="D21" s="49"/>
      <c r="E21" s="16"/>
      <c r="F21" s="16"/>
      <c r="G21" s="16"/>
      <c r="H21" s="16"/>
      <c r="I21" s="16"/>
      <c r="J21" s="16"/>
      <c r="K21" s="16"/>
      <c r="L21" s="50"/>
      <c r="M21" s="37"/>
      <c r="N21" s="29"/>
      <c r="O21" s="20"/>
    </row>
    <row r="22" spans="1:16" ht="17.25" customHeight="1" x14ac:dyDescent="0.25">
      <c r="A22" s="11"/>
      <c r="B22" s="51" t="s">
        <v>25</v>
      </c>
      <c r="C22" s="30"/>
      <c r="D22" s="52"/>
      <c r="E22" s="53"/>
      <c r="F22" s="53"/>
      <c r="G22" s="53"/>
      <c r="H22" s="53"/>
      <c r="I22" s="53"/>
      <c r="J22" s="53"/>
      <c r="K22" s="53"/>
      <c r="L22" s="17"/>
      <c r="M22" s="18"/>
      <c r="N22" s="29"/>
      <c r="O22" s="20"/>
    </row>
    <row r="23" spans="1:16" ht="17.25" customHeight="1" x14ac:dyDescent="0.25">
      <c r="A23" s="11">
        <v>8</v>
      </c>
      <c r="B23" s="54" t="str">
        <f>+'[2]5.ANÁLISIS DE PRECIOS'!D94</f>
        <v>Toma de juntas</v>
      </c>
      <c r="C23" s="13" t="s">
        <v>23</v>
      </c>
      <c r="D23" s="45">
        <v>334.78</v>
      </c>
      <c r="E23" s="15"/>
      <c r="F23" s="15"/>
      <c r="G23" s="15"/>
      <c r="H23" s="15"/>
      <c r="I23" s="15"/>
      <c r="J23" s="15"/>
      <c r="K23" s="15"/>
      <c r="L23" s="17"/>
      <c r="M23" s="18"/>
      <c r="N23" s="29"/>
      <c r="O23" s="20"/>
    </row>
    <row r="24" spans="1:16" ht="17.25" customHeight="1" x14ac:dyDescent="0.25">
      <c r="A24" s="11">
        <v>9</v>
      </c>
      <c r="B24" s="12" t="str">
        <f>+'[2]5.ANÁLISIS DE PRECIOS'!D102</f>
        <v>Cartel de obra</v>
      </c>
      <c r="C24" s="13" t="str">
        <f>+'[2]5.ANÁLISIS DE PRECIOS'!G102</f>
        <v>gl</v>
      </c>
      <c r="D24" s="45">
        <v>1</v>
      </c>
      <c r="E24" s="15"/>
      <c r="F24" s="15"/>
      <c r="G24" s="15"/>
      <c r="H24" s="15"/>
      <c r="I24" s="15"/>
      <c r="J24" s="15"/>
      <c r="K24" s="15"/>
      <c r="L24" s="17"/>
      <c r="M24" s="18"/>
      <c r="N24" s="29"/>
      <c r="O24" s="20"/>
    </row>
    <row r="25" spans="1:16" ht="15.75" customHeight="1" thickBot="1" x14ac:dyDescent="0.3">
      <c r="A25" s="55">
        <v>10</v>
      </c>
      <c r="B25" s="56" t="str">
        <f>+'[2]5.ANÁLISIS DE PRECIOS'!D110</f>
        <v>Limpieza final de obra</v>
      </c>
      <c r="C25" s="57" t="str">
        <f>+'[2]5.ANÁLISIS DE PRECIOS'!G110</f>
        <v>m2</v>
      </c>
      <c r="D25" s="58">
        <v>1082.76</v>
      </c>
      <c r="E25" s="59"/>
      <c r="F25" s="59"/>
      <c r="G25" s="59"/>
      <c r="H25" s="59"/>
      <c r="I25" s="59"/>
      <c r="J25" s="59"/>
      <c r="K25" s="59"/>
      <c r="L25" s="60"/>
      <c r="M25" s="18"/>
      <c r="N25" s="19"/>
      <c r="O25" s="20"/>
    </row>
    <row r="26" spans="1:16" ht="15" customHeight="1" thickBot="1" x14ac:dyDescent="0.3">
      <c r="A26" s="61"/>
      <c r="B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6" ht="19.5" customHeight="1" thickBot="1" x14ac:dyDescent="0.3">
      <c r="A27" s="61"/>
      <c r="B27" s="64" t="s">
        <v>26</v>
      </c>
      <c r="D27" s="65"/>
      <c r="E27" s="62"/>
      <c r="F27" s="62"/>
      <c r="G27" s="62"/>
      <c r="H27" s="66">
        <f>SUM(H11:H25)</f>
        <v>0</v>
      </c>
      <c r="I27" s="66">
        <f>SUM(I11:I25)</f>
        <v>0</v>
      </c>
      <c r="J27" s="66">
        <f>SUM(J11:J25)</f>
        <v>0</v>
      </c>
      <c r="K27" s="62"/>
      <c r="L27" s="67">
        <f>+SUM(L11:L25)</f>
        <v>0</v>
      </c>
      <c r="M27" s="68">
        <f>+SUM(M11:M25)</f>
        <v>0</v>
      </c>
      <c r="N27" s="69"/>
      <c r="O27" s="70"/>
      <c r="P27" s="71"/>
    </row>
    <row r="28" spans="1:16" ht="10.5" customHeight="1" thickBot="1" x14ac:dyDescent="0.3">
      <c r="A28" s="61"/>
      <c r="B28" s="72"/>
      <c r="D28" s="62"/>
      <c r="E28" s="62"/>
      <c r="F28" s="62"/>
      <c r="G28" s="62"/>
      <c r="H28" s="73"/>
      <c r="I28" s="62"/>
      <c r="J28" s="74"/>
      <c r="K28" s="62"/>
      <c r="L28" s="62"/>
    </row>
    <row r="29" spans="1:16" ht="19.5" customHeight="1" thickBot="1" x14ac:dyDescent="0.3">
      <c r="A29" s="61"/>
      <c r="B29" s="64" t="s">
        <v>27</v>
      </c>
      <c r="C29" s="2"/>
      <c r="D29" s="75">
        <v>0.05</v>
      </c>
      <c r="E29" s="62"/>
      <c r="F29" s="62"/>
      <c r="G29" s="62"/>
      <c r="H29" s="76">
        <f>ROUND(D29*H27,2)</f>
        <v>0</v>
      </c>
      <c r="I29" s="77">
        <f>I27*0.05</f>
        <v>0</v>
      </c>
      <c r="J29" s="78">
        <f>ROUND(D29*J27,2)</f>
        <v>0</v>
      </c>
      <c r="K29" s="62"/>
      <c r="L29" s="76">
        <f>+H29+J29+I29</f>
        <v>0</v>
      </c>
      <c r="N29" s="79"/>
      <c r="O29" s="80"/>
    </row>
    <row r="30" spans="1:16" ht="7.5" customHeight="1" thickBot="1" x14ac:dyDescent="0.3">
      <c r="A30" s="61"/>
      <c r="B30" s="72"/>
      <c r="C30" s="81"/>
      <c r="D30" s="62"/>
      <c r="E30" s="62"/>
      <c r="F30" s="62"/>
      <c r="G30" s="62"/>
      <c r="H30" s="73"/>
      <c r="I30" s="62"/>
      <c r="J30" s="74"/>
      <c r="K30" s="62"/>
      <c r="L30" s="82"/>
    </row>
    <row r="31" spans="1:16" ht="19.5" customHeight="1" thickBot="1" x14ac:dyDescent="0.3">
      <c r="A31" s="61"/>
      <c r="B31" s="64"/>
      <c r="C31" s="2"/>
      <c r="D31" s="75">
        <v>0</v>
      </c>
      <c r="E31" s="62"/>
      <c r="F31" s="62"/>
      <c r="G31" s="62"/>
      <c r="H31" s="76">
        <f>ROUND(D31*H27,2)</f>
        <v>0</v>
      </c>
      <c r="I31" s="83"/>
      <c r="J31" s="78">
        <f>ROUND(D31*J27,2)</f>
        <v>0</v>
      </c>
      <c r="K31" s="62"/>
      <c r="L31" s="76">
        <f>H31+J31</f>
        <v>0</v>
      </c>
    </row>
    <row r="32" spans="1:16" ht="7.5" customHeight="1" thickBot="1" x14ac:dyDescent="0.3">
      <c r="A32" s="61"/>
      <c r="B32" s="72"/>
      <c r="C32" s="61"/>
      <c r="D32" s="62"/>
      <c r="E32" s="62"/>
      <c r="F32" s="62"/>
      <c r="G32" s="62"/>
      <c r="H32" s="73"/>
      <c r="I32" s="62"/>
      <c r="J32" s="74"/>
      <c r="K32" s="62"/>
      <c r="L32" s="62"/>
    </row>
    <row r="33" spans="1:15" ht="19.5" customHeight="1" thickBot="1" x14ac:dyDescent="0.3">
      <c r="A33" s="61"/>
      <c r="B33" s="64" t="s">
        <v>28</v>
      </c>
      <c r="C33" s="2"/>
      <c r="D33" s="84">
        <v>0.21</v>
      </c>
      <c r="E33" s="62"/>
      <c r="F33" s="62"/>
      <c r="G33" s="62"/>
      <c r="H33" s="76">
        <f>ROUND(D33*H27,2)</f>
        <v>0</v>
      </c>
      <c r="I33" s="78">
        <f>I27*0.21</f>
        <v>0</v>
      </c>
      <c r="J33" s="78">
        <f>ROUND(D33*J27,2)</f>
        <v>0</v>
      </c>
      <c r="K33" s="62"/>
      <c r="L33" s="76">
        <f>H33+J33+I33</f>
        <v>0</v>
      </c>
      <c r="M33" s="4"/>
    </row>
    <row r="34" spans="1:15" ht="6" customHeight="1" thickBot="1" x14ac:dyDescent="0.3">
      <c r="B34" s="72"/>
      <c r="D34" s="62"/>
      <c r="E34" s="62"/>
      <c r="F34" s="62"/>
      <c r="G34" s="62"/>
      <c r="H34" s="62"/>
      <c r="I34" s="62"/>
      <c r="J34" s="62"/>
      <c r="K34" s="62"/>
      <c r="L34" s="62"/>
    </row>
    <row r="35" spans="1:15" ht="19.5" customHeight="1" thickBot="1" x14ac:dyDescent="0.3">
      <c r="B35" s="64" t="s">
        <v>29</v>
      </c>
      <c r="D35" s="62"/>
      <c r="E35" s="62"/>
      <c r="F35" s="62"/>
      <c r="G35" s="62"/>
      <c r="H35" s="78">
        <f>+SUM(H27:H33)</f>
        <v>0</v>
      </c>
      <c r="I35" s="78">
        <f>+SUM(I27:I33)</f>
        <v>0</v>
      </c>
      <c r="J35" s="78">
        <f>+SUM(J27:J33)</f>
        <v>0</v>
      </c>
      <c r="K35" s="62"/>
      <c r="L35" s="67">
        <f>+SUM(L27:L33)</f>
        <v>0</v>
      </c>
      <c r="M35" s="71"/>
      <c r="N35" s="71"/>
      <c r="O35" s="71"/>
    </row>
    <row r="36" spans="1:15" ht="19.5" customHeight="1" thickBot="1" x14ac:dyDescent="0.3">
      <c r="B36" s="72"/>
      <c r="D36" s="85"/>
      <c r="E36" s="62"/>
      <c r="F36" s="62"/>
      <c r="G36" s="62"/>
      <c r="H36" s="62"/>
      <c r="I36" s="62"/>
      <c r="J36" s="62"/>
      <c r="K36" s="62"/>
      <c r="L36" s="86"/>
      <c r="N36" s="87"/>
    </row>
    <row r="37" spans="1:15" ht="21" customHeight="1" thickBot="1" x14ac:dyDescent="0.3">
      <c r="B37" s="151" t="s">
        <v>30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3"/>
      <c r="M37" s="72"/>
      <c r="N37" s="88"/>
    </row>
    <row r="38" spans="1:15" x14ac:dyDescent="0.25">
      <c r="B38" s="62"/>
      <c r="K38" s="89"/>
      <c r="L38" s="86"/>
    </row>
  </sheetData>
  <mergeCells count="18">
    <mergeCell ref="A2:L2"/>
    <mergeCell ref="A3:L3"/>
    <mergeCell ref="A5:L5"/>
    <mergeCell ref="A6:L6"/>
    <mergeCell ref="A8:A9"/>
    <mergeCell ref="B8:B9"/>
    <mergeCell ref="C8:C9"/>
    <mergeCell ref="D8:D9"/>
    <mergeCell ref="E8:E9"/>
    <mergeCell ref="F8:F9"/>
    <mergeCell ref="M8:M9"/>
    <mergeCell ref="B37:L37"/>
    <mergeCell ref="G8:G9"/>
    <mergeCell ref="H8:H9"/>
    <mergeCell ref="I8:I9"/>
    <mergeCell ref="J8:J9"/>
    <mergeCell ref="K8:K9"/>
    <mergeCell ref="L8:L9"/>
  </mergeCells>
  <conditionalFormatting sqref="M11:M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{3C5E4462-97D6-4AFC-9414-BA45603759F2}</x14:id>
        </ext>
      </extLst>
    </cfRule>
  </conditionalFormatting>
  <printOptions horizontalCentered="1"/>
  <pageMargins left="0.25" right="0.25" top="0.75" bottom="0.75" header="0.3" footer="0.3"/>
  <pageSetup paperSize="9" scale="7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5E4462-97D6-4AFC-9414-BA45603759F2}">
            <x14:dataBar minLength="0" maxLength="100" negativeBarColorSameAsPositive="1" axisPosition="none">
              <x14:cfvo type="min"/>
              <x14:cfvo type="max"/>
            </x14:dataBar>
          </x14:cfRule>
          <xm:sqref>M11:M26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82"/>
  <sheetViews>
    <sheetView zoomScaleNormal="100" zoomScaleSheetLayoutView="85" workbookViewId="0">
      <selection activeCell="D11" sqref="D11:M25"/>
    </sheetView>
  </sheetViews>
  <sheetFormatPr baseColWidth="10" defaultRowHeight="15.75" x14ac:dyDescent="0.25"/>
  <cols>
    <col min="1" max="1" width="5.77734375" style="1" customWidth="1"/>
    <col min="2" max="2" width="35.6640625" style="2" customWidth="1"/>
    <col min="3" max="3" width="8.6640625" style="93" customWidth="1"/>
    <col min="4" max="4" width="15.33203125" style="93" customWidth="1"/>
    <col min="5" max="5" width="5.88671875" style="2" hidden="1" customWidth="1"/>
    <col min="6" max="6" width="19.21875" style="2" customWidth="1"/>
    <col min="7" max="7" width="17.6640625" style="2" customWidth="1"/>
    <col min="8" max="8" width="19.77734375" style="2" customWidth="1"/>
    <col min="9" max="9" width="18.77734375" style="2" customWidth="1"/>
    <col min="10" max="10" width="9.6640625" style="2" customWidth="1"/>
    <col min="11" max="11" width="11.5546875" style="2"/>
    <col min="12" max="256" width="8.88671875" style="2"/>
    <col min="257" max="257" width="4.44140625" style="2" customWidth="1"/>
    <col min="258" max="258" width="27.6640625" style="2" customWidth="1"/>
    <col min="259" max="259" width="6.6640625" style="2" customWidth="1"/>
    <col min="260" max="260" width="11.88671875" style="2" customWidth="1"/>
    <col min="261" max="261" width="0" style="2" hidden="1" customWidth="1"/>
    <col min="262" max="262" width="14.88671875" style="2" customWidth="1"/>
    <col min="263" max="263" width="13.6640625" style="2" customWidth="1"/>
    <col min="264" max="264" width="15.33203125" style="2" customWidth="1"/>
    <col min="265" max="265" width="14.5546875" style="2" customWidth="1"/>
    <col min="266" max="266" width="7.44140625" style="2" customWidth="1"/>
    <col min="267" max="512" width="8.88671875" style="2"/>
    <col min="513" max="513" width="4.44140625" style="2" customWidth="1"/>
    <col min="514" max="514" width="27.6640625" style="2" customWidth="1"/>
    <col min="515" max="515" width="6.6640625" style="2" customWidth="1"/>
    <col min="516" max="516" width="11.88671875" style="2" customWidth="1"/>
    <col min="517" max="517" width="0" style="2" hidden="1" customWidth="1"/>
    <col min="518" max="518" width="14.88671875" style="2" customWidth="1"/>
    <col min="519" max="519" width="13.6640625" style="2" customWidth="1"/>
    <col min="520" max="520" width="15.33203125" style="2" customWidth="1"/>
    <col min="521" max="521" width="14.5546875" style="2" customWidth="1"/>
    <col min="522" max="522" width="7.44140625" style="2" customWidth="1"/>
    <col min="523" max="768" width="8.88671875" style="2"/>
    <col min="769" max="769" width="4.44140625" style="2" customWidth="1"/>
    <col min="770" max="770" width="27.6640625" style="2" customWidth="1"/>
    <col min="771" max="771" width="6.6640625" style="2" customWidth="1"/>
    <col min="772" max="772" width="11.88671875" style="2" customWidth="1"/>
    <col min="773" max="773" width="0" style="2" hidden="1" customWidth="1"/>
    <col min="774" max="774" width="14.88671875" style="2" customWidth="1"/>
    <col min="775" max="775" width="13.6640625" style="2" customWidth="1"/>
    <col min="776" max="776" width="15.33203125" style="2" customWidth="1"/>
    <col min="777" max="777" width="14.5546875" style="2" customWidth="1"/>
    <col min="778" max="778" width="7.44140625" style="2" customWidth="1"/>
    <col min="779" max="1024" width="11.5546875" style="2"/>
    <col min="1025" max="1025" width="4.44140625" style="2" customWidth="1"/>
    <col min="1026" max="1026" width="27.6640625" style="2" customWidth="1"/>
    <col min="1027" max="1027" width="6.6640625" style="2" customWidth="1"/>
    <col min="1028" max="1028" width="11.88671875" style="2" customWidth="1"/>
    <col min="1029" max="1029" width="0" style="2" hidden="1" customWidth="1"/>
    <col min="1030" max="1030" width="14.88671875" style="2" customWidth="1"/>
    <col min="1031" max="1031" width="13.6640625" style="2" customWidth="1"/>
    <col min="1032" max="1032" width="15.33203125" style="2" customWidth="1"/>
    <col min="1033" max="1033" width="14.5546875" style="2" customWidth="1"/>
    <col min="1034" max="1034" width="7.44140625" style="2" customWidth="1"/>
    <col min="1035" max="1280" width="8.88671875" style="2"/>
    <col min="1281" max="1281" width="4.44140625" style="2" customWidth="1"/>
    <col min="1282" max="1282" width="27.6640625" style="2" customWidth="1"/>
    <col min="1283" max="1283" width="6.6640625" style="2" customWidth="1"/>
    <col min="1284" max="1284" width="11.88671875" style="2" customWidth="1"/>
    <col min="1285" max="1285" width="0" style="2" hidden="1" customWidth="1"/>
    <col min="1286" max="1286" width="14.88671875" style="2" customWidth="1"/>
    <col min="1287" max="1287" width="13.6640625" style="2" customWidth="1"/>
    <col min="1288" max="1288" width="15.33203125" style="2" customWidth="1"/>
    <col min="1289" max="1289" width="14.5546875" style="2" customWidth="1"/>
    <col min="1290" max="1290" width="7.44140625" style="2" customWidth="1"/>
    <col min="1291" max="1536" width="8.88671875" style="2"/>
    <col min="1537" max="1537" width="4.44140625" style="2" customWidth="1"/>
    <col min="1538" max="1538" width="27.6640625" style="2" customWidth="1"/>
    <col min="1539" max="1539" width="6.6640625" style="2" customWidth="1"/>
    <col min="1540" max="1540" width="11.88671875" style="2" customWidth="1"/>
    <col min="1541" max="1541" width="0" style="2" hidden="1" customWidth="1"/>
    <col min="1542" max="1542" width="14.88671875" style="2" customWidth="1"/>
    <col min="1543" max="1543" width="13.6640625" style="2" customWidth="1"/>
    <col min="1544" max="1544" width="15.33203125" style="2" customWidth="1"/>
    <col min="1545" max="1545" width="14.5546875" style="2" customWidth="1"/>
    <col min="1546" max="1546" width="7.44140625" style="2" customWidth="1"/>
    <col min="1547" max="1792" width="8.88671875" style="2"/>
    <col min="1793" max="1793" width="4.44140625" style="2" customWidth="1"/>
    <col min="1794" max="1794" width="27.6640625" style="2" customWidth="1"/>
    <col min="1795" max="1795" width="6.6640625" style="2" customWidth="1"/>
    <col min="1796" max="1796" width="11.88671875" style="2" customWidth="1"/>
    <col min="1797" max="1797" width="0" style="2" hidden="1" customWidth="1"/>
    <col min="1798" max="1798" width="14.88671875" style="2" customWidth="1"/>
    <col min="1799" max="1799" width="13.6640625" style="2" customWidth="1"/>
    <col min="1800" max="1800" width="15.33203125" style="2" customWidth="1"/>
    <col min="1801" max="1801" width="14.5546875" style="2" customWidth="1"/>
    <col min="1802" max="1802" width="7.44140625" style="2" customWidth="1"/>
    <col min="1803" max="2048" width="11.5546875" style="2"/>
    <col min="2049" max="2049" width="4.44140625" style="2" customWidth="1"/>
    <col min="2050" max="2050" width="27.6640625" style="2" customWidth="1"/>
    <col min="2051" max="2051" width="6.6640625" style="2" customWidth="1"/>
    <col min="2052" max="2052" width="11.88671875" style="2" customWidth="1"/>
    <col min="2053" max="2053" width="0" style="2" hidden="1" customWidth="1"/>
    <col min="2054" max="2054" width="14.88671875" style="2" customWidth="1"/>
    <col min="2055" max="2055" width="13.6640625" style="2" customWidth="1"/>
    <col min="2056" max="2056" width="15.33203125" style="2" customWidth="1"/>
    <col min="2057" max="2057" width="14.5546875" style="2" customWidth="1"/>
    <col min="2058" max="2058" width="7.44140625" style="2" customWidth="1"/>
    <col min="2059" max="2304" width="8.88671875" style="2"/>
    <col min="2305" max="2305" width="4.44140625" style="2" customWidth="1"/>
    <col min="2306" max="2306" width="27.6640625" style="2" customWidth="1"/>
    <col min="2307" max="2307" width="6.6640625" style="2" customWidth="1"/>
    <col min="2308" max="2308" width="11.88671875" style="2" customWidth="1"/>
    <col min="2309" max="2309" width="0" style="2" hidden="1" customWidth="1"/>
    <col min="2310" max="2310" width="14.88671875" style="2" customWidth="1"/>
    <col min="2311" max="2311" width="13.6640625" style="2" customWidth="1"/>
    <col min="2312" max="2312" width="15.33203125" style="2" customWidth="1"/>
    <col min="2313" max="2313" width="14.5546875" style="2" customWidth="1"/>
    <col min="2314" max="2314" width="7.44140625" style="2" customWidth="1"/>
    <col min="2315" max="2560" width="8.88671875" style="2"/>
    <col min="2561" max="2561" width="4.44140625" style="2" customWidth="1"/>
    <col min="2562" max="2562" width="27.6640625" style="2" customWidth="1"/>
    <col min="2563" max="2563" width="6.6640625" style="2" customWidth="1"/>
    <col min="2564" max="2564" width="11.88671875" style="2" customWidth="1"/>
    <col min="2565" max="2565" width="0" style="2" hidden="1" customWidth="1"/>
    <col min="2566" max="2566" width="14.88671875" style="2" customWidth="1"/>
    <col min="2567" max="2567" width="13.6640625" style="2" customWidth="1"/>
    <col min="2568" max="2568" width="15.33203125" style="2" customWidth="1"/>
    <col min="2569" max="2569" width="14.5546875" style="2" customWidth="1"/>
    <col min="2570" max="2570" width="7.44140625" style="2" customWidth="1"/>
    <col min="2571" max="2816" width="8.88671875" style="2"/>
    <col min="2817" max="2817" width="4.44140625" style="2" customWidth="1"/>
    <col min="2818" max="2818" width="27.6640625" style="2" customWidth="1"/>
    <col min="2819" max="2819" width="6.6640625" style="2" customWidth="1"/>
    <col min="2820" max="2820" width="11.88671875" style="2" customWidth="1"/>
    <col min="2821" max="2821" width="0" style="2" hidden="1" customWidth="1"/>
    <col min="2822" max="2822" width="14.88671875" style="2" customWidth="1"/>
    <col min="2823" max="2823" width="13.6640625" style="2" customWidth="1"/>
    <col min="2824" max="2824" width="15.33203125" style="2" customWidth="1"/>
    <col min="2825" max="2825" width="14.5546875" style="2" customWidth="1"/>
    <col min="2826" max="2826" width="7.44140625" style="2" customWidth="1"/>
    <col min="2827" max="3072" width="11.5546875" style="2"/>
    <col min="3073" max="3073" width="4.44140625" style="2" customWidth="1"/>
    <col min="3074" max="3074" width="27.6640625" style="2" customWidth="1"/>
    <col min="3075" max="3075" width="6.6640625" style="2" customWidth="1"/>
    <col min="3076" max="3076" width="11.88671875" style="2" customWidth="1"/>
    <col min="3077" max="3077" width="0" style="2" hidden="1" customWidth="1"/>
    <col min="3078" max="3078" width="14.88671875" style="2" customWidth="1"/>
    <col min="3079" max="3079" width="13.6640625" style="2" customWidth="1"/>
    <col min="3080" max="3080" width="15.33203125" style="2" customWidth="1"/>
    <col min="3081" max="3081" width="14.5546875" style="2" customWidth="1"/>
    <col min="3082" max="3082" width="7.44140625" style="2" customWidth="1"/>
    <col min="3083" max="3328" width="8.88671875" style="2"/>
    <col min="3329" max="3329" width="4.44140625" style="2" customWidth="1"/>
    <col min="3330" max="3330" width="27.6640625" style="2" customWidth="1"/>
    <col min="3331" max="3331" width="6.6640625" style="2" customWidth="1"/>
    <col min="3332" max="3332" width="11.88671875" style="2" customWidth="1"/>
    <col min="3333" max="3333" width="0" style="2" hidden="1" customWidth="1"/>
    <col min="3334" max="3334" width="14.88671875" style="2" customWidth="1"/>
    <col min="3335" max="3335" width="13.6640625" style="2" customWidth="1"/>
    <col min="3336" max="3336" width="15.33203125" style="2" customWidth="1"/>
    <col min="3337" max="3337" width="14.5546875" style="2" customWidth="1"/>
    <col min="3338" max="3338" width="7.44140625" style="2" customWidth="1"/>
    <col min="3339" max="3584" width="8.88671875" style="2"/>
    <col min="3585" max="3585" width="4.44140625" style="2" customWidth="1"/>
    <col min="3586" max="3586" width="27.6640625" style="2" customWidth="1"/>
    <col min="3587" max="3587" width="6.6640625" style="2" customWidth="1"/>
    <col min="3588" max="3588" width="11.88671875" style="2" customWidth="1"/>
    <col min="3589" max="3589" width="0" style="2" hidden="1" customWidth="1"/>
    <col min="3590" max="3590" width="14.88671875" style="2" customWidth="1"/>
    <col min="3591" max="3591" width="13.6640625" style="2" customWidth="1"/>
    <col min="3592" max="3592" width="15.33203125" style="2" customWidth="1"/>
    <col min="3593" max="3593" width="14.5546875" style="2" customWidth="1"/>
    <col min="3594" max="3594" width="7.44140625" style="2" customWidth="1"/>
    <col min="3595" max="3840" width="8.88671875" style="2"/>
    <col min="3841" max="3841" width="4.44140625" style="2" customWidth="1"/>
    <col min="3842" max="3842" width="27.6640625" style="2" customWidth="1"/>
    <col min="3843" max="3843" width="6.6640625" style="2" customWidth="1"/>
    <col min="3844" max="3844" width="11.88671875" style="2" customWidth="1"/>
    <col min="3845" max="3845" width="0" style="2" hidden="1" customWidth="1"/>
    <col min="3846" max="3846" width="14.88671875" style="2" customWidth="1"/>
    <col min="3847" max="3847" width="13.6640625" style="2" customWidth="1"/>
    <col min="3848" max="3848" width="15.33203125" style="2" customWidth="1"/>
    <col min="3849" max="3849" width="14.5546875" style="2" customWidth="1"/>
    <col min="3850" max="3850" width="7.44140625" style="2" customWidth="1"/>
    <col min="3851" max="4096" width="11.5546875" style="2"/>
    <col min="4097" max="4097" width="4.44140625" style="2" customWidth="1"/>
    <col min="4098" max="4098" width="27.6640625" style="2" customWidth="1"/>
    <col min="4099" max="4099" width="6.6640625" style="2" customWidth="1"/>
    <col min="4100" max="4100" width="11.88671875" style="2" customWidth="1"/>
    <col min="4101" max="4101" width="0" style="2" hidden="1" customWidth="1"/>
    <col min="4102" max="4102" width="14.88671875" style="2" customWidth="1"/>
    <col min="4103" max="4103" width="13.6640625" style="2" customWidth="1"/>
    <col min="4104" max="4104" width="15.33203125" style="2" customWidth="1"/>
    <col min="4105" max="4105" width="14.5546875" style="2" customWidth="1"/>
    <col min="4106" max="4106" width="7.44140625" style="2" customWidth="1"/>
    <col min="4107" max="4352" width="8.88671875" style="2"/>
    <col min="4353" max="4353" width="4.44140625" style="2" customWidth="1"/>
    <col min="4354" max="4354" width="27.6640625" style="2" customWidth="1"/>
    <col min="4355" max="4355" width="6.6640625" style="2" customWidth="1"/>
    <col min="4356" max="4356" width="11.88671875" style="2" customWidth="1"/>
    <col min="4357" max="4357" width="0" style="2" hidden="1" customWidth="1"/>
    <col min="4358" max="4358" width="14.88671875" style="2" customWidth="1"/>
    <col min="4359" max="4359" width="13.6640625" style="2" customWidth="1"/>
    <col min="4360" max="4360" width="15.33203125" style="2" customWidth="1"/>
    <col min="4361" max="4361" width="14.5546875" style="2" customWidth="1"/>
    <col min="4362" max="4362" width="7.44140625" style="2" customWidth="1"/>
    <col min="4363" max="4608" width="8.88671875" style="2"/>
    <col min="4609" max="4609" width="4.44140625" style="2" customWidth="1"/>
    <col min="4610" max="4610" width="27.6640625" style="2" customWidth="1"/>
    <col min="4611" max="4611" width="6.6640625" style="2" customWidth="1"/>
    <col min="4612" max="4612" width="11.88671875" style="2" customWidth="1"/>
    <col min="4613" max="4613" width="0" style="2" hidden="1" customWidth="1"/>
    <col min="4614" max="4614" width="14.88671875" style="2" customWidth="1"/>
    <col min="4615" max="4615" width="13.6640625" style="2" customWidth="1"/>
    <col min="4616" max="4616" width="15.33203125" style="2" customWidth="1"/>
    <col min="4617" max="4617" width="14.5546875" style="2" customWidth="1"/>
    <col min="4618" max="4618" width="7.44140625" style="2" customWidth="1"/>
    <col min="4619" max="4864" width="8.88671875" style="2"/>
    <col min="4865" max="4865" width="4.44140625" style="2" customWidth="1"/>
    <col min="4866" max="4866" width="27.6640625" style="2" customWidth="1"/>
    <col min="4867" max="4867" width="6.6640625" style="2" customWidth="1"/>
    <col min="4868" max="4868" width="11.88671875" style="2" customWidth="1"/>
    <col min="4869" max="4869" width="0" style="2" hidden="1" customWidth="1"/>
    <col min="4870" max="4870" width="14.88671875" style="2" customWidth="1"/>
    <col min="4871" max="4871" width="13.6640625" style="2" customWidth="1"/>
    <col min="4872" max="4872" width="15.33203125" style="2" customWidth="1"/>
    <col min="4873" max="4873" width="14.5546875" style="2" customWidth="1"/>
    <col min="4874" max="4874" width="7.44140625" style="2" customWidth="1"/>
    <col min="4875" max="5120" width="11.5546875" style="2"/>
    <col min="5121" max="5121" width="4.44140625" style="2" customWidth="1"/>
    <col min="5122" max="5122" width="27.6640625" style="2" customWidth="1"/>
    <col min="5123" max="5123" width="6.6640625" style="2" customWidth="1"/>
    <col min="5124" max="5124" width="11.88671875" style="2" customWidth="1"/>
    <col min="5125" max="5125" width="0" style="2" hidden="1" customWidth="1"/>
    <col min="5126" max="5126" width="14.88671875" style="2" customWidth="1"/>
    <col min="5127" max="5127" width="13.6640625" style="2" customWidth="1"/>
    <col min="5128" max="5128" width="15.33203125" style="2" customWidth="1"/>
    <col min="5129" max="5129" width="14.5546875" style="2" customWidth="1"/>
    <col min="5130" max="5130" width="7.44140625" style="2" customWidth="1"/>
    <col min="5131" max="5376" width="8.88671875" style="2"/>
    <col min="5377" max="5377" width="4.44140625" style="2" customWidth="1"/>
    <col min="5378" max="5378" width="27.6640625" style="2" customWidth="1"/>
    <col min="5379" max="5379" width="6.6640625" style="2" customWidth="1"/>
    <col min="5380" max="5380" width="11.88671875" style="2" customWidth="1"/>
    <col min="5381" max="5381" width="0" style="2" hidden="1" customWidth="1"/>
    <col min="5382" max="5382" width="14.88671875" style="2" customWidth="1"/>
    <col min="5383" max="5383" width="13.6640625" style="2" customWidth="1"/>
    <col min="5384" max="5384" width="15.33203125" style="2" customWidth="1"/>
    <col min="5385" max="5385" width="14.5546875" style="2" customWidth="1"/>
    <col min="5386" max="5386" width="7.44140625" style="2" customWidth="1"/>
    <col min="5387" max="5632" width="8.88671875" style="2"/>
    <col min="5633" max="5633" width="4.44140625" style="2" customWidth="1"/>
    <col min="5634" max="5634" width="27.6640625" style="2" customWidth="1"/>
    <col min="5635" max="5635" width="6.6640625" style="2" customWidth="1"/>
    <col min="5636" max="5636" width="11.88671875" style="2" customWidth="1"/>
    <col min="5637" max="5637" width="0" style="2" hidden="1" customWidth="1"/>
    <col min="5638" max="5638" width="14.88671875" style="2" customWidth="1"/>
    <col min="5639" max="5639" width="13.6640625" style="2" customWidth="1"/>
    <col min="5640" max="5640" width="15.33203125" style="2" customWidth="1"/>
    <col min="5641" max="5641" width="14.5546875" style="2" customWidth="1"/>
    <col min="5642" max="5642" width="7.44140625" style="2" customWidth="1"/>
    <col min="5643" max="5888" width="8.88671875" style="2"/>
    <col min="5889" max="5889" width="4.44140625" style="2" customWidth="1"/>
    <col min="5890" max="5890" width="27.6640625" style="2" customWidth="1"/>
    <col min="5891" max="5891" width="6.6640625" style="2" customWidth="1"/>
    <col min="5892" max="5892" width="11.88671875" style="2" customWidth="1"/>
    <col min="5893" max="5893" width="0" style="2" hidden="1" customWidth="1"/>
    <col min="5894" max="5894" width="14.88671875" style="2" customWidth="1"/>
    <col min="5895" max="5895" width="13.6640625" style="2" customWidth="1"/>
    <col min="5896" max="5896" width="15.33203125" style="2" customWidth="1"/>
    <col min="5897" max="5897" width="14.5546875" style="2" customWidth="1"/>
    <col min="5898" max="5898" width="7.44140625" style="2" customWidth="1"/>
    <col min="5899" max="6144" width="11.5546875" style="2"/>
    <col min="6145" max="6145" width="4.44140625" style="2" customWidth="1"/>
    <col min="6146" max="6146" width="27.6640625" style="2" customWidth="1"/>
    <col min="6147" max="6147" width="6.6640625" style="2" customWidth="1"/>
    <col min="6148" max="6148" width="11.88671875" style="2" customWidth="1"/>
    <col min="6149" max="6149" width="0" style="2" hidden="1" customWidth="1"/>
    <col min="6150" max="6150" width="14.88671875" style="2" customWidth="1"/>
    <col min="6151" max="6151" width="13.6640625" style="2" customWidth="1"/>
    <col min="6152" max="6152" width="15.33203125" style="2" customWidth="1"/>
    <col min="6153" max="6153" width="14.5546875" style="2" customWidth="1"/>
    <col min="6154" max="6154" width="7.44140625" style="2" customWidth="1"/>
    <col min="6155" max="6400" width="8.88671875" style="2"/>
    <col min="6401" max="6401" width="4.44140625" style="2" customWidth="1"/>
    <col min="6402" max="6402" width="27.6640625" style="2" customWidth="1"/>
    <col min="6403" max="6403" width="6.6640625" style="2" customWidth="1"/>
    <col min="6404" max="6404" width="11.88671875" style="2" customWidth="1"/>
    <col min="6405" max="6405" width="0" style="2" hidden="1" customWidth="1"/>
    <col min="6406" max="6406" width="14.88671875" style="2" customWidth="1"/>
    <col min="6407" max="6407" width="13.6640625" style="2" customWidth="1"/>
    <col min="6408" max="6408" width="15.33203125" style="2" customWidth="1"/>
    <col min="6409" max="6409" width="14.5546875" style="2" customWidth="1"/>
    <col min="6410" max="6410" width="7.44140625" style="2" customWidth="1"/>
    <col min="6411" max="6656" width="8.88671875" style="2"/>
    <col min="6657" max="6657" width="4.44140625" style="2" customWidth="1"/>
    <col min="6658" max="6658" width="27.6640625" style="2" customWidth="1"/>
    <col min="6659" max="6659" width="6.6640625" style="2" customWidth="1"/>
    <col min="6660" max="6660" width="11.88671875" style="2" customWidth="1"/>
    <col min="6661" max="6661" width="0" style="2" hidden="1" customWidth="1"/>
    <col min="6662" max="6662" width="14.88671875" style="2" customWidth="1"/>
    <col min="6663" max="6663" width="13.6640625" style="2" customWidth="1"/>
    <col min="6664" max="6664" width="15.33203125" style="2" customWidth="1"/>
    <col min="6665" max="6665" width="14.5546875" style="2" customWidth="1"/>
    <col min="6666" max="6666" width="7.44140625" style="2" customWidth="1"/>
    <col min="6667" max="6912" width="8.88671875" style="2"/>
    <col min="6913" max="6913" width="4.44140625" style="2" customWidth="1"/>
    <col min="6914" max="6914" width="27.6640625" style="2" customWidth="1"/>
    <col min="6915" max="6915" width="6.6640625" style="2" customWidth="1"/>
    <col min="6916" max="6916" width="11.88671875" style="2" customWidth="1"/>
    <col min="6917" max="6917" width="0" style="2" hidden="1" customWidth="1"/>
    <col min="6918" max="6918" width="14.88671875" style="2" customWidth="1"/>
    <col min="6919" max="6919" width="13.6640625" style="2" customWidth="1"/>
    <col min="6920" max="6920" width="15.33203125" style="2" customWidth="1"/>
    <col min="6921" max="6921" width="14.5546875" style="2" customWidth="1"/>
    <col min="6922" max="6922" width="7.44140625" style="2" customWidth="1"/>
    <col min="6923" max="7168" width="11.5546875" style="2"/>
    <col min="7169" max="7169" width="4.44140625" style="2" customWidth="1"/>
    <col min="7170" max="7170" width="27.6640625" style="2" customWidth="1"/>
    <col min="7171" max="7171" width="6.6640625" style="2" customWidth="1"/>
    <col min="7172" max="7172" width="11.88671875" style="2" customWidth="1"/>
    <col min="7173" max="7173" width="0" style="2" hidden="1" customWidth="1"/>
    <col min="7174" max="7174" width="14.88671875" style="2" customWidth="1"/>
    <col min="7175" max="7175" width="13.6640625" style="2" customWidth="1"/>
    <col min="7176" max="7176" width="15.33203125" style="2" customWidth="1"/>
    <col min="7177" max="7177" width="14.5546875" style="2" customWidth="1"/>
    <col min="7178" max="7178" width="7.44140625" style="2" customWidth="1"/>
    <col min="7179" max="7424" width="8.88671875" style="2"/>
    <col min="7425" max="7425" width="4.44140625" style="2" customWidth="1"/>
    <col min="7426" max="7426" width="27.6640625" style="2" customWidth="1"/>
    <col min="7427" max="7427" width="6.6640625" style="2" customWidth="1"/>
    <col min="7428" max="7428" width="11.88671875" style="2" customWidth="1"/>
    <col min="7429" max="7429" width="0" style="2" hidden="1" customWidth="1"/>
    <col min="7430" max="7430" width="14.88671875" style="2" customWidth="1"/>
    <col min="7431" max="7431" width="13.6640625" style="2" customWidth="1"/>
    <col min="7432" max="7432" width="15.33203125" style="2" customWidth="1"/>
    <col min="7433" max="7433" width="14.5546875" style="2" customWidth="1"/>
    <col min="7434" max="7434" width="7.44140625" style="2" customWidth="1"/>
    <col min="7435" max="7680" width="8.88671875" style="2"/>
    <col min="7681" max="7681" width="4.44140625" style="2" customWidth="1"/>
    <col min="7682" max="7682" width="27.6640625" style="2" customWidth="1"/>
    <col min="7683" max="7683" width="6.6640625" style="2" customWidth="1"/>
    <col min="7684" max="7684" width="11.88671875" style="2" customWidth="1"/>
    <col min="7685" max="7685" width="0" style="2" hidden="1" customWidth="1"/>
    <col min="7686" max="7686" width="14.88671875" style="2" customWidth="1"/>
    <col min="7687" max="7687" width="13.6640625" style="2" customWidth="1"/>
    <col min="7688" max="7688" width="15.33203125" style="2" customWidth="1"/>
    <col min="7689" max="7689" width="14.5546875" style="2" customWidth="1"/>
    <col min="7690" max="7690" width="7.44140625" style="2" customWidth="1"/>
    <col min="7691" max="7936" width="8.88671875" style="2"/>
    <col min="7937" max="7937" width="4.44140625" style="2" customWidth="1"/>
    <col min="7938" max="7938" width="27.6640625" style="2" customWidth="1"/>
    <col min="7939" max="7939" width="6.6640625" style="2" customWidth="1"/>
    <col min="7940" max="7940" width="11.88671875" style="2" customWidth="1"/>
    <col min="7941" max="7941" width="0" style="2" hidden="1" customWidth="1"/>
    <col min="7942" max="7942" width="14.88671875" style="2" customWidth="1"/>
    <col min="7943" max="7943" width="13.6640625" style="2" customWidth="1"/>
    <col min="7944" max="7944" width="15.33203125" style="2" customWidth="1"/>
    <col min="7945" max="7945" width="14.5546875" style="2" customWidth="1"/>
    <col min="7946" max="7946" width="7.44140625" style="2" customWidth="1"/>
    <col min="7947" max="8192" width="11.5546875" style="2"/>
    <col min="8193" max="8193" width="4.44140625" style="2" customWidth="1"/>
    <col min="8194" max="8194" width="27.6640625" style="2" customWidth="1"/>
    <col min="8195" max="8195" width="6.6640625" style="2" customWidth="1"/>
    <col min="8196" max="8196" width="11.88671875" style="2" customWidth="1"/>
    <col min="8197" max="8197" width="0" style="2" hidden="1" customWidth="1"/>
    <col min="8198" max="8198" width="14.88671875" style="2" customWidth="1"/>
    <col min="8199" max="8199" width="13.6640625" style="2" customWidth="1"/>
    <col min="8200" max="8200" width="15.33203125" style="2" customWidth="1"/>
    <col min="8201" max="8201" width="14.5546875" style="2" customWidth="1"/>
    <col min="8202" max="8202" width="7.44140625" style="2" customWidth="1"/>
    <col min="8203" max="8448" width="8.88671875" style="2"/>
    <col min="8449" max="8449" width="4.44140625" style="2" customWidth="1"/>
    <col min="8450" max="8450" width="27.6640625" style="2" customWidth="1"/>
    <col min="8451" max="8451" width="6.6640625" style="2" customWidth="1"/>
    <col min="8452" max="8452" width="11.88671875" style="2" customWidth="1"/>
    <col min="8453" max="8453" width="0" style="2" hidden="1" customWidth="1"/>
    <col min="8454" max="8454" width="14.88671875" style="2" customWidth="1"/>
    <col min="8455" max="8455" width="13.6640625" style="2" customWidth="1"/>
    <col min="8456" max="8456" width="15.33203125" style="2" customWidth="1"/>
    <col min="8457" max="8457" width="14.5546875" style="2" customWidth="1"/>
    <col min="8458" max="8458" width="7.44140625" style="2" customWidth="1"/>
    <col min="8459" max="8704" width="8.88671875" style="2"/>
    <col min="8705" max="8705" width="4.44140625" style="2" customWidth="1"/>
    <col min="8706" max="8706" width="27.6640625" style="2" customWidth="1"/>
    <col min="8707" max="8707" width="6.6640625" style="2" customWidth="1"/>
    <col min="8708" max="8708" width="11.88671875" style="2" customWidth="1"/>
    <col min="8709" max="8709" width="0" style="2" hidden="1" customWidth="1"/>
    <col min="8710" max="8710" width="14.88671875" style="2" customWidth="1"/>
    <col min="8711" max="8711" width="13.6640625" style="2" customWidth="1"/>
    <col min="8712" max="8712" width="15.33203125" style="2" customWidth="1"/>
    <col min="8713" max="8713" width="14.5546875" style="2" customWidth="1"/>
    <col min="8714" max="8714" width="7.44140625" style="2" customWidth="1"/>
    <col min="8715" max="8960" width="8.88671875" style="2"/>
    <col min="8961" max="8961" width="4.44140625" style="2" customWidth="1"/>
    <col min="8962" max="8962" width="27.6640625" style="2" customWidth="1"/>
    <col min="8963" max="8963" width="6.6640625" style="2" customWidth="1"/>
    <col min="8964" max="8964" width="11.88671875" style="2" customWidth="1"/>
    <col min="8965" max="8965" width="0" style="2" hidden="1" customWidth="1"/>
    <col min="8966" max="8966" width="14.88671875" style="2" customWidth="1"/>
    <col min="8967" max="8967" width="13.6640625" style="2" customWidth="1"/>
    <col min="8968" max="8968" width="15.33203125" style="2" customWidth="1"/>
    <col min="8969" max="8969" width="14.5546875" style="2" customWidth="1"/>
    <col min="8970" max="8970" width="7.44140625" style="2" customWidth="1"/>
    <col min="8971" max="9216" width="11.5546875" style="2"/>
    <col min="9217" max="9217" width="4.44140625" style="2" customWidth="1"/>
    <col min="9218" max="9218" width="27.6640625" style="2" customWidth="1"/>
    <col min="9219" max="9219" width="6.6640625" style="2" customWidth="1"/>
    <col min="9220" max="9220" width="11.88671875" style="2" customWidth="1"/>
    <col min="9221" max="9221" width="0" style="2" hidden="1" customWidth="1"/>
    <col min="9222" max="9222" width="14.88671875" style="2" customWidth="1"/>
    <col min="9223" max="9223" width="13.6640625" style="2" customWidth="1"/>
    <col min="9224" max="9224" width="15.33203125" style="2" customWidth="1"/>
    <col min="9225" max="9225" width="14.5546875" style="2" customWidth="1"/>
    <col min="9226" max="9226" width="7.44140625" style="2" customWidth="1"/>
    <col min="9227" max="9472" width="8.88671875" style="2"/>
    <col min="9473" max="9473" width="4.44140625" style="2" customWidth="1"/>
    <col min="9474" max="9474" width="27.6640625" style="2" customWidth="1"/>
    <col min="9475" max="9475" width="6.6640625" style="2" customWidth="1"/>
    <col min="9476" max="9476" width="11.88671875" style="2" customWidth="1"/>
    <col min="9477" max="9477" width="0" style="2" hidden="1" customWidth="1"/>
    <col min="9478" max="9478" width="14.88671875" style="2" customWidth="1"/>
    <col min="9479" max="9479" width="13.6640625" style="2" customWidth="1"/>
    <col min="9480" max="9480" width="15.33203125" style="2" customWidth="1"/>
    <col min="9481" max="9481" width="14.5546875" style="2" customWidth="1"/>
    <col min="9482" max="9482" width="7.44140625" style="2" customWidth="1"/>
    <col min="9483" max="9728" width="8.88671875" style="2"/>
    <col min="9729" max="9729" width="4.44140625" style="2" customWidth="1"/>
    <col min="9730" max="9730" width="27.6640625" style="2" customWidth="1"/>
    <col min="9731" max="9731" width="6.6640625" style="2" customWidth="1"/>
    <col min="9732" max="9732" width="11.88671875" style="2" customWidth="1"/>
    <col min="9733" max="9733" width="0" style="2" hidden="1" customWidth="1"/>
    <col min="9734" max="9734" width="14.88671875" style="2" customWidth="1"/>
    <col min="9735" max="9735" width="13.6640625" style="2" customWidth="1"/>
    <col min="9736" max="9736" width="15.33203125" style="2" customWidth="1"/>
    <col min="9737" max="9737" width="14.5546875" style="2" customWidth="1"/>
    <col min="9738" max="9738" width="7.44140625" style="2" customWidth="1"/>
    <col min="9739" max="9984" width="8.88671875" style="2"/>
    <col min="9985" max="9985" width="4.44140625" style="2" customWidth="1"/>
    <col min="9986" max="9986" width="27.6640625" style="2" customWidth="1"/>
    <col min="9987" max="9987" width="6.6640625" style="2" customWidth="1"/>
    <col min="9988" max="9988" width="11.88671875" style="2" customWidth="1"/>
    <col min="9989" max="9989" width="0" style="2" hidden="1" customWidth="1"/>
    <col min="9990" max="9990" width="14.88671875" style="2" customWidth="1"/>
    <col min="9991" max="9991" width="13.6640625" style="2" customWidth="1"/>
    <col min="9992" max="9992" width="15.33203125" style="2" customWidth="1"/>
    <col min="9993" max="9993" width="14.5546875" style="2" customWidth="1"/>
    <col min="9994" max="9994" width="7.44140625" style="2" customWidth="1"/>
    <col min="9995" max="10240" width="11.5546875" style="2"/>
    <col min="10241" max="10241" width="4.44140625" style="2" customWidth="1"/>
    <col min="10242" max="10242" width="27.6640625" style="2" customWidth="1"/>
    <col min="10243" max="10243" width="6.6640625" style="2" customWidth="1"/>
    <col min="10244" max="10244" width="11.88671875" style="2" customWidth="1"/>
    <col min="10245" max="10245" width="0" style="2" hidden="1" customWidth="1"/>
    <col min="10246" max="10246" width="14.88671875" style="2" customWidth="1"/>
    <col min="10247" max="10247" width="13.6640625" style="2" customWidth="1"/>
    <col min="10248" max="10248" width="15.33203125" style="2" customWidth="1"/>
    <col min="10249" max="10249" width="14.5546875" style="2" customWidth="1"/>
    <col min="10250" max="10250" width="7.44140625" style="2" customWidth="1"/>
    <col min="10251" max="10496" width="8.88671875" style="2"/>
    <col min="10497" max="10497" width="4.44140625" style="2" customWidth="1"/>
    <col min="10498" max="10498" width="27.6640625" style="2" customWidth="1"/>
    <col min="10499" max="10499" width="6.6640625" style="2" customWidth="1"/>
    <col min="10500" max="10500" width="11.88671875" style="2" customWidth="1"/>
    <col min="10501" max="10501" width="0" style="2" hidden="1" customWidth="1"/>
    <col min="10502" max="10502" width="14.88671875" style="2" customWidth="1"/>
    <col min="10503" max="10503" width="13.6640625" style="2" customWidth="1"/>
    <col min="10504" max="10504" width="15.33203125" style="2" customWidth="1"/>
    <col min="10505" max="10505" width="14.5546875" style="2" customWidth="1"/>
    <col min="10506" max="10506" width="7.44140625" style="2" customWidth="1"/>
    <col min="10507" max="10752" width="8.88671875" style="2"/>
    <col min="10753" max="10753" width="4.44140625" style="2" customWidth="1"/>
    <col min="10754" max="10754" width="27.6640625" style="2" customWidth="1"/>
    <col min="10755" max="10755" width="6.6640625" style="2" customWidth="1"/>
    <col min="10756" max="10756" width="11.88671875" style="2" customWidth="1"/>
    <col min="10757" max="10757" width="0" style="2" hidden="1" customWidth="1"/>
    <col min="10758" max="10758" width="14.88671875" style="2" customWidth="1"/>
    <col min="10759" max="10759" width="13.6640625" style="2" customWidth="1"/>
    <col min="10760" max="10760" width="15.33203125" style="2" customWidth="1"/>
    <col min="10761" max="10761" width="14.5546875" style="2" customWidth="1"/>
    <col min="10762" max="10762" width="7.44140625" style="2" customWidth="1"/>
    <col min="10763" max="11008" width="8.88671875" style="2"/>
    <col min="11009" max="11009" width="4.44140625" style="2" customWidth="1"/>
    <col min="11010" max="11010" width="27.6640625" style="2" customWidth="1"/>
    <col min="11011" max="11011" width="6.6640625" style="2" customWidth="1"/>
    <col min="11012" max="11012" width="11.88671875" style="2" customWidth="1"/>
    <col min="11013" max="11013" width="0" style="2" hidden="1" customWidth="1"/>
    <col min="11014" max="11014" width="14.88671875" style="2" customWidth="1"/>
    <col min="11015" max="11015" width="13.6640625" style="2" customWidth="1"/>
    <col min="11016" max="11016" width="15.33203125" style="2" customWidth="1"/>
    <col min="11017" max="11017" width="14.5546875" style="2" customWidth="1"/>
    <col min="11018" max="11018" width="7.44140625" style="2" customWidth="1"/>
    <col min="11019" max="11264" width="11.5546875" style="2"/>
    <col min="11265" max="11265" width="4.44140625" style="2" customWidth="1"/>
    <col min="11266" max="11266" width="27.6640625" style="2" customWidth="1"/>
    <col min="11267" max="11267" width="6.6640625" style="2" customWidth="1"/>
    <col min="11268" max="11268" width="11.88671875" style="2" customWidth="1"/>
    <col min="11269" max="11269" width="0" style="2" hidden="1" customWidth="1"/>
    <col min="11270" max="11270" width="14.88671875" style="2" customWidth="1"/>
    <col min="11271" max="11271" width="13.6640625" style="2" customWidth="1"/>
    <col min="11272" max="11272" width="15.33203125" style="2" customWidth="1"/>
    <col min="11273" max="11273" width="14.5546875" style="2" customWidth="1"/>
    <col min="11274" max="11274" width="7.44140625" style="2" customWidth="1"/>
    <col min="11275" max="11520" width="8.88671875" style="2"/>
    <col min="11521" max="11521" width="4.44140625" style="2" customWidth="1"/>
    <col min="11522" max="11522" width="27.6640625" style="2" customWidth="1"/>
    <col min="11523" max="11523" width="6.6640625" style="2" customWidth="1"/>
    <col min="11524" max="11524" width="11.88671875" style="2" customWidth="1"/>
    <col min="11525" max="11525" width="0" style="2" hidden="1" customWidth="1"/>
    <col min="11526" max="11526" width="14.88671875" style="2" customWidth="1"/>
    <col min="11527" max="11527" width="13.6640625" style="2" customWidth="1"/>
    <col min="11528" max="11528" width="15.33203125" style="2" customWidth="1"/>
    <col min="11529" max="11529" width="14.5546875" style="2" customWidth="1"/>
    <col min="11530" max="11530" width="7.44140625" style="2" customWidth="1"/>
    <col min="11531" max="11776" width="8.88671875" style="2"/>
    <col min="11777" max="11777" width="4.44140625" style="2" customWidth="1"/>
    <col min="11778" max="11778" width="27.6640625" style="2" customWidth="1"/>
    <col min="11779" max="11779" width="6.6640625" style="2" customWidth="1"/>
    <col min="11780" max="11780" width="11.88671875" style="2" customWidth="1"/>
    <col min="11781" max="11781" width="0" style="2" hidden="1" customWidth="1"/>
    <col min="11782" max="11782" width="14.88671875" style="2" customWidth="1"/>
    <col min="11783" max="11783" width="13.6640625" style="2" customWidth="1"/>
    <col min="11784" max="11784" width="15.33203125" style="2" customWidth="1"/>
    <col min="11785" max="11785" width="14.5546875" style="2" customWidth="1"/>
    <col min="11786" max="11786" width="7.44140625" style="2" customWidth="1"/>
    <col min="11787" max="12032" width="8.88671875" style="2"/>
    <col min="12033" max="12033" width="4.44140625" style="2" customWidth="1"/>
    <col min="12034" max="12034" width="27.6640625" style="2" customWidth="1"/>
    <col min="12035" max="12035" width="6.6640625" style="2" customWidth="1"/>
    <col min="12036" max="12036" width="11.88671875" style="2" customWidth="1"/>
    <col min="12037" max="12037" width="0" style="2" hidden="1" customWidth="1"/>
    <col min="12038" max="12038" width="14.88671875" style="2" customWidth="1"/>
    <col min="12039" max="12039" width="13.6640625" style="2" customWidth="1"/>
    <col min="12040" max="12040" width="15.33203125" style="2" customWidth="1"/>
    <col min="12041" max="12041" width="14.5546875" style="2" customWidth="1"/>
    <col min="12042" max="12042" width="7.44140625" style="2" customWidth="1"/>
    <col min="12043" max="12288" width="11.5546875" style="2"/>
    <col min="12289" max="12289" width="4.44140625" style="2" customWidth="1"/>
    <col min="12290" max="12290" width="27.6640625" style="2" customWidth="1"/>
    <col min="12291" max="12291" width="6.6640625" style="2" customWidth="1"/>
    <col min="12292" max="12292" width="11.88671875" style="2" customWidth="1"/>
    <col min="12293" max="12293" width="0" style="2" hidden="1" customWidth="1"/>
    <col min="12294" max="12294" width="14.88671875" style="2" customWidth="1"/>
    <col min="12295" max="12295" width="13.6640625" style="2" customWidth="1"/>
    <col min="12296" max="12296" width="15.33203125" style="2" customWidth="1"/>
    <col min="12297" max="12297" width="14.5546875" style="2" customWidth="1"/>
    <col min="12298" max="12298" width="7.44140625" style="2" customWidth="1"/>
    <col min="12299" max="12544" width="8.88671875" style="2"/>
    <col min="12545" max="12545" width="4.44140625" style="2" customWidth="1"/>
    <col min="12546" max="12546" width="27.6640625" style="2" customWidth="1"/>
    <col min="12547" max="12547" width="6.6640625" style="2" customWidth="1"/>
    <col min="12548" max="12548" width="11.88671875" style="2" customWidth="1"/>
    <col min="12549" max="12549" width="0" style="2" hidden="1" customWidth="1"/>
    <col min="12550" max="12550" width="14.88671875" style="2" customWidth="1"/>
    <col min="12551" max="12551" width="13.6640625" style="2" customWidth="1"/>
    <col min="12552" max="12552" width="15.33203125" style="2" customWidth="1"/>
    <col min="12553" max="12553" width="14.5546875" style="2" customWidth="1"/>
    <col min="12554" max="12554" width="7.44140625" style="2" customWidth="1"/>
    <col min="12555" max="12800" width="8.88671875" style="2"/>
    <col min="12801" max="12801" width="4.44140625" style="2" customWidth="1"/>
    <col min="12802" max="12802" width="27.6640625" style="2" customWidth="1"/>
    <col min="12803" max="12803" width="6.6640625" style="2" customWidth="1"/>
    <col min="12804" max="12804" width="11.88671875" style="2" customWidth="1"/>
    <col min="12805" max="12805" width="0" style="2" hidden="1" customWidth="1"/>
    <col min="12806" max="12806" width="14.88671875" style="2" customWidth="1"/>
    <col min="12807" max="12807" width="13.6640625" style="2" customWidth="1"/>
    <col min="12808" max="12808" width="15.33203125" style="2" customWidth="1"/>
    <col min="12809" max="12809" width="14.5546875" style="2" customWidth="1"/>
    <col min="12810" max="12810" width="7.44140625" style="2" customWidth="1"/>
    <col min="12811" max="13056" width="8.88671875" style="2"/>
    <col min="13057" max="13057" width="4.44140625" style="2" customWidth="1"/>
    <col min="13058" max="13058" width="27.6640625" style="2" customWidth="1"/>
    <col min="13059" max="13059" width="6.6640625" style="2" customWidth="1"/>
    <col min="13060" max="13060" width="11.88671875" style="2" customWidth="1"/>
    <col min="13061" max="13061" width="0" style="2" hidden="1" customWidth="1"/>
    <col min="13062" max="13062" width="14.88671875" style="2" customWidth="1"/>
    <col min="13063" max="13063" width="13.6640625" style="2" customWidth="1"/>
    <col min="13064" max="13064" width="15.33203125" style="2" customWidth="1"/>
    <col min="13065" max="13065" width="14.5546875" style="2" customWidth="1"/>
    <col min="13066" max="13066" width="7.44140625" style="2" customWidth="1"/>
    <col min="13067" max="13312" width="11.5546875" style="2"/>
    <col min="13313" max="13313" width="4.44140625" style="2" customWidth="1"/>
    <col min="13314" max="13314" width="27.6640625" style="2" customWidth="1"/>
    <col min="13315" max="13315" width="6.6640625" style="2" customWidth="1"/>
    <col min="13316" max="13316" width="11.88671875" style="2" customWidth="1"/>
    <col min="13317" max="13317" width="0" style="2" hidden="1" customWidth="1"/>
    <col min="13318" max="13318" width="14.88671875" style="2" customWidth="1"/>
    <col min="13319" max="13319" width="13.6640625" style="2" customWidth="1"/>
    <col min="13320" max="13320" width="15.33203125" style="2" customWidth="1"/>
    <col min="13321" max="13321" width="14.5546875" style="2" customWidth="1"/>
    <col min="13322" max="13322" width="7.44140625" style="2" customWidth="1"/>
    <col min="13323" max="13568" width="8.88671875" style="2"/>
    <col min="13569" max="13569" width="4.44140625" style="2" customWidth="1"/>
    <col min="13570" max="13570" width="27.6640625" style="2" customWidth="1"/>
    <col min="13571" max="13571" width="6.6640625" style="2" customWidth="1"/>
    <col min="13572" max="13572" width="11.88671875" style="2" customWidth="1"/>
    <col min="13573" max="13573" width="0" style="2" hidden="1" customWidth="1"/>
    <col min="13574" max="13574" width="14.88671875" style="2" customWidth="1"/>
    <col min="13575" max="13575" width="13.6640625" style="2" customWidth="1"/>
    <col min="13576" max="13576" width="15.33203125" style="2" customWidth="1"/>
    <col min="13577" max="13577" width="14.5546875" style="2" customWidth="1"/>
    <col min="13578" max="13578" width="7.44140625" style="2" customWidth="1"/>
    <col min="13579" max="13824" width="8.88671875" style="2"/>
    <col min="13825" max="13825" width="4.44140625" style="2" customWidth="1"/>
    <col min="13826" max="13826" width="27.6640625" style="2" customWidth="1"/>
    <col min="13827" max="13827" width="6.6640625" style="2" customWidth="1"/>
    <col min="13828" max="13828" width="11.88671875" style="2" customWidth="1"/>
    <col min="13829" max="13829" width="0" style="2" hidden="1" customWidth="1"/>
    <col min="13830" max="13830" width="14.88671875" style="2" customWidth="1"/>
    <col min="13831" max="13831" width="13.6640625" style="2" customWidth="1"/>
    <col min="13832" max="13832" width="15.33203125" style="2" customWidth="1"/>
    <col min="13833" max="13833" width="14.5546875" style="2" customWidth="1"/>
    <col min="13834" max="13834" width="7.44140625" style="2" customWidth="1"/>
    <col min="13835" max="14080" width="8.88671875" style="2"/>
    <col min="14081" max="14081" width="4.44140625" style="2" customWidth="1"/>
    <col min="14082" max="14082" width="27.6640625" style="2" customWidth="1"/>
    <col min="14083" max="14083" width="6.6640625" style="2" customWidth="1"/>
    <col min="14084" max="14084" width="11.88671875" style="2" customWidth="1"/>
    <col min="14085" max="14085" width="0" style="2" hidden="1" customWidth="1"/>
    <col min="14086" max="14086" width="14.88671875" style="2" customWidth="1"/>
    <col min="14087" max="14087" width="13.6640625" style="2" customWidth="1"/>
    <col min="14088" max="14088" width="15.33203125" style="2" customWidth="1"/>
    <col min="14089" max="14089" width="14.5546875" style="2" customWidth="1"/>
    <col min="14090" max="14090" width="7.44140625" style="2" customWidth="1"/>
    <col min="14091" max="14336" width="11.5546875" style="2"/>
    <col min="14337" max="14337" width="4.44140625" style="2" customWidth="1"/>
    <col min="14338" max="14338" width="27.6640625" style="2" customWidth="1"/>
    <col min="14339" max="14339" width="6.6640625" style="2" customWidth="1"/>
    <col min="14340" max="14340" width="11.88671875" style="2" customWidth="1"/>
    <col min="14341" max="14341" width="0" style="2" hidden="1" customWidth="1"/>
    <col min="14342" max="14342" width="14.88671875" style="2" customWidth="1"/>
    <col min="14343" max="14343" width="13.6640625" style="2" customWidth="1"/>
    <col min="14344" max="14344" width="15.33203125" style="2" customWidth="1"/>
    <col min="14345" max="14345" width="14.5546875" style="2" customWidth="1"/>
    <col min="14346" max="14346" width="7.44140625" style="2" customWidth="1"/>
    <col min="14347" max="14592" width="8.88671875" style="2"/>
    <col min="14593" max="14593" width="4.44140625" style="2" customWidth="1"/>
    <col min="14594" max="14594" width="27.6640625" style="2" customWidth="1"/>
    <col min="14595" max="14595" width="6.6640625" style="2" customWidth="1"/>
    <col min="14596" max="14596" width="11.88671875" style="2" customWidth="1"/>
    <col min="14597" max="14597" width="0" style="2" hidden="1" customWidth="1"/>
    <col min="14598" max="14598" width="14.88671875" style="2" customWidth="1"/>
    <col min="14599" max="14599" width="13.6640625" style="2" customWidth="1"/>
    <col min="14600" max="14600" width="15.33203125" style="2" customWidth="1"/>
    <col min="14601" max="14601" width="14.5546875" style="2" customWidth="1"/>
    <col min="14602" max="14602" width="7.44140625" style="2" customWidth="1"/>
    <col min="14603" max="14848" width="8.88671875" style="2"/>
    <col min="14849" max="14849" width="4.44140625" style="2" customWidth="1"/>
    <col min="14850" max="14850" width="27.6640625" style="2" customWidth="1"/>
    <col min="14851" max="14851" width="6.6640625" style="2" customWidth="1"/>
    <col min="14852" max="14852" width="11.88671875" style="2" customWidth="1"/>
    <col min="14853" max="14853" width="0" style="2" hidden="1" customWidth="1"/>
    <col min="14854" max="14854" width="14.88671875" style="2" customWidth="1"/>
    <col min="14855" max="14855" width="13.6640625" style="2" customWidth="1"/>
    <col min="14856" max="14856" width="15.33203125" style="2" customWidth="1"/>
    <col min="14857" max="14857" width="14.5546875" style="2" customWidth="1"/>
    <col min="14858" max="14858" width="7.44140625" style="2" customWidth="1"/>
    <col min="14859" max="15104" width="8.88671875" style="2"/>
    <col min="15105" max="15105" width="4.44140625" style="2" customWidth="1"/>
    <col min="15106" max="15106" width="27.6640625" style="2" customWidth="1"/>
    <col min="15107" max="15107" width="6.6640625" style="2" customWidth="1"/>
    <col min="15108" max="15108" width="11.88671875" style="2" customWidth="1"/>
    <col min="15109" max="15109" width="0" style="2" hidden="1" customWidth="1"/>
    <col min="15110" max="15110" width="14.88671875" style="2" customWidth="1"/>
    <col min="15111" max="15111" width="13.6640625" style="2" customWidth="1"/>
    <col min="15112" max="15112" width="15.33203125" style="2" customWidth="1"/>
    <col min="15113" max="15113" width="14.5546875" style="2" customWidth="1"/>
    <col min="15114" max="15114" width="7.44140625" style="2" customWidth="1"/>
    <col min="15115" max="15360" width="11.5546875" style="2"/>
    <col min="15361" max="15361" width="4.44140625" style="2" customWidth="1"/>
    <col min="15362" max="15362" width="27.6640625" style="2" customWidth="1"/>
    <col min="15363" max="15363" width="6.6640625" style="2" customWidth="1"/>
    <col min="15364" max="15364" width="11.88671875" style="2" customWidth="1"/>
    <col min="15365" max="15365" width="0" style="2" hidden="1" customWidth="1"/>
    <col min="15366" max="15366" width="14.88671875" style="2" customWidth="1"/>
    <col min="15367" max="15367" width="13.6640625" style="2" customWidth="1"/>
    <col min="15368" max="15368" width="15.33203125" style="2" customWidth="1"/>
    <col min="15369" max="15369" width="14.5546875" style="2" customWidth="1"/>
    <col min="15370" max="15370" width="7.44140625" style="2" customWidth="1"/>
    <col min="15371" max="15616" width="8.88671875" style="2"/>
    <col min="15617" max="15617" width="4.44140625" style="2" customWidth="1"/>
    <col min="15618" max="15618" width="27.6640625" style="2" customWidth="1"/>
    <col min="15619" max="15619" width="6.6640625" style="2" customWidth="1"/>
    <col min="15620" max="15620" width="11.88671875" style="2" customWidth="1"/>
    <col min="15621" max="15621" width="0" style="2" hidden="1" customWidth="1"/>
    <col min="15622" max="15622" width="14.88671875" style="2" customWidth="1"/>
    <col min="15623" max="15623" width="13.6640625" style="2" customWidth="1"/>
    <col min="15624" max="15624" width="15.33203125" style="2" customWidth="1"/>
    <col min="15625" max="15625" width="14.5546875" style="2" customWidth="1"/>
    <col min="15626" max="15626" width="7.44140625" style="2" customWidth="1"/>
    <col min="15627" max="15872" width="8.88671875" style="2"/>
    <col min="15873" max="15873" width="4.44140625" style="2" customWidth="1"/>
    <col min="15874" max="15874" width="27.6640625" style="2" customWidth="1"/>
    <col min="15875" max="15875" width="6.6640625" style="2" customWidth="1"/>
    <col min="15876" max="15876" width="11.88671875" style="2" customWidth="1"/>
    <col min="15877" max="15877" width="0" style="2" hidden="1" customWidth="1"/>
    <col min="15878" max="15878" width="14.88671875" style="2" customWidth="1"/>
    <col min="15879" max="15879" width="13.6640625" style="2" customWidth="1"/>
    <col min="15880" max="15880" width="15.33203125" style="2" customWidth="1"/>
    <col min="15881" max="15881" width="14.5546875" style="2" customWidth="1"/>
    <col min="15882" max="15882" width="7.44140625" style="2" customWidth="1"/>
    <col min="15883" max="16128" width="8.88671875" style="2"/>
    <col min="16129" max="16129" width="4.44140625" style="2" customWidth="1"/>
    <col min="16130" max="16130" width="27.6640625" style="2" customWidth="1"/>
    <col min="16131" max="16131" width="6.6640625" style="2" customWidth="1"/>
    <col min="16132" max="16132" width="11.88671875" style="2" customWidth="1"/>
    <col min="16133" max="16133" width="0" style="2" hidden="1" customWidth="1"/>
    <col min="16134" max="16134" width="14.88671875" style="2" customWidth="1"/>
    <col min="16135" max="16135" width="13.6640625" style="2" customWidth="1"/>
    <col min="16136" max="16136" width="15.33203125" style="2" customWidth="1"/>
    <col min="16137" max="16137" width="14.5546875" style="2" customWidth="1"/>
    <col min="16138" max="16138" width="7.44140625" style="2" customWidth="1"/>
    <col min="16139" max="16384" width="11.5546875" style="2"/>
  </cols>
  <sheetData>
    <row r="1" spans="1:10" ht="40.5" customHeight="1" x14ac:dyDescent="0.25">
      <c r="A1" s="182" t="str">
        <f>'[2]5.ANÁLISIS DE PRECIOS'!A1:L1</f>
        <v>OBRA: “ADOQUINADO MIGUEL CANE ENTRE MANUEL J.CASTILLA Y JOAQUIN CASTELLANOS”</v>
      </c>
      <c r="B1" s="182"/>
      <c r="C1" s="182"/>
      <c r="D1" s="182"/>
      <c r="E1" s="182"/>
      <c r="F1" s="182"/>
      <c r="G1" s="182"/>
      <c r="H1" s="182"/>
      <c r="I1" s="182"/>
    </row>
    <row r="2" spans="1:10" ht="7.5" customHeight="1" x14ac:dyDescent="0.3">
      <c r="A2" s="90"/>
      <c r="B2" s="91"/>
      <c r="C2" s="92"/>
      <c r="E2" s="1"/>
      <c r="F2" s="1"/>
      <c r="G2" s="1"/>
      <c r="H2" s="1"/>
      <c r="I2" s="1"/>
    </row>
    <row r="3" spans="1:10" ht="17.25" x14ac:dyDescent="0.25">
      <c r="A3" s="183" t="str">
        <f>'[2]5.ANÁLISIS DE PRECIOS'!A2:L2</f>
        <v>(Cuneta H° A° 0, 80 mts de desarrollo con e= 0,15 m)</v>
      </c>
      <c r="B3" s="183"/>
      <c r="C3" s="183"/>
      <c r="D3" s="183"/>
      <c r="E3" s="183"/>
      <c r="F3" s="183"/>
      <c r="G3" s="183"/>
      <c r="H3" s="183"/>
      <c r="I3" s="183"/>
    </row>
    <row r="4" spans="1:10" ht="9.75" customHeight="1" x14ac:dyDescent="0.25">
      <c r="A4" s="94"/>
      <c r="B4" s="94"/>
      <c r="C4" s="94"/>
      <c r="D4" s="94"/>
      <c r="E4" s="94"/>
      <c r="F4" s="94"/>
      <c r="G4" s="94"/>
      <c r="H4" s="94"/>
      <c r="I4" s="94"/>
    </row>
    <row r="5" spans="1:10" ht="17.25" x14ac:dyDescent="0.25">
      <c r="A5" s="184" t="s">
        <v>31</v>
      </c>
      <c r="B5" s="184"/>
      <c r="C5" s="184"/>
      <c r="D5" s="184"/>
      <c r="E5" s="184"/>
      <c r="F5" s="184"/>
      <c r="G5" s="184"/>
      <c r="H5" s="184"/>
      <c r="I5" s="184"/>
    </row>
    <row r="6" spans="1:10" x14ac:dyDescent="0.25">
      <c r="A6" s="185">
        <f>+'[2]5.ANÁLISIS DE PRECIOS'!A5:G5</f>
        <v>0</v>
      </c>
      <c r="B6" s="185"/>
      <c r="C6" s="185"/>
      <c r="D6" s="185"/>
      <c r="E6" s="185"/>
      <c r="F6" s="185"/>
      <c r="G6" s="185"/>
      <c r="H6" s="185"/>
      <c r="I6" s="185"/>
    </row>
    <row r="7" spans="1:10" ht="12" customHeight="1" thickBot="1" x14ac:dyDescent="0.3"/>
    <row r="8" spans="1:10" ht="15" customHeight="1" x14ac:dyDescent="0.25">
      <c r="A8" s="186" t="s">
        <v>1</v>
      </c>
      <c r="B8" s="188" t="s">
        <v>2</v>
      </c>
      <c r="C8" s="190" t="s">
        <v>3</v>
      </c>
      <c r="D8" s="192" t="s">
        <v>13</v>
      </c>
      <c r="E8" s="95"/>
      <c r="F8" s="193" t="s">
        <v>32</v>
      </c>
      <c r="G8" s="194"/>
      <c r="H8" s="194"/>
      <c r="I8" s="194"/>
    </row>
    <row r="9" spans="1:10" ht="32.25" customHeight="1" thickBot="1" x14ac:dyDescent="0.3">
      <c r="A9" s="187"/>
      <c r="B9" s="189"/>
      <c r="C9" s="191"/>
      <c r="D9" s="165"/>
      <c r="E9" s="2">
        <v>0</v>
      </c>
      <c r="F9" s="96">
        <v>15</v>
      </c>
      <c r="G9" s="97">
        <v>30</v>
      </c>
      <c r="H9" s="97">
        <v>45</v>
      </c>
      <c r="I9" s="98">
        <v>60</v>
      </c>
    </row>
    <row r="10" spans="1:10" x14ac:dyDescent="0.25">
      <c r="A10" s="173" t="str">
        <f>'2.CÓMPUTO Y PRESUPUESTO'!B10</f>
        <v>TAREAS PREVIAS</v>
      </c>
      <c r="B10" s="174"/>
      <c r="C10" s="174"/>
      <c r="D10" s="174"/>
      <c r="E10" s="174"/>
      <c r="F10" s="174"/>
      <c r="G10" s="174"/>
      <c r="H10" s="174"/>
      <c r="I10" s="174"/>
    </row>
    <row r="11" spans="1:10" x14ac:dyDescent="0.25">
      <c r="A11" s="99">
        <f>+'2.CÓMPUTO Y PRESUPUESTO'!A11</f>
        <v>1</v>
      </c>
      <c r="B11" s="100" t="str">
        <f>'2.CÓMPUTO Y PRESUPUESTO'!B11</f>
        <v>Limpieza, replanteo y topografía</v>
      </c>
      <c r="C11" s="101" t="s">
        <v>21</v>
      </c>
      <c r="D11" s="102">
        <f>'2.CÓMPUTO Y PRESUPUESTO'!M11</f>
        <v>0</v>
      </c>
      <c r="E11" s="103"/>
      <c r="F11" s="104"/>
      <c r="G11" s="105"/>
      <c r="H11" s="105"/>
      <c r="I11" s="105"/>
      <c r="J11" s="106">
        <f>SUM(F11:I11)</f>
        <v>0</v>
      </c>
    </row>
    <row r="12" spans="1:10" x14ac:dyDescent="0.25">
      <c r="A12" s="107" t="str">
        <f>'2.CÓMPUTO Y PRESUPUESTO'!B12</f>
        <v>MOVIMIENTO DE TIERRA</v>
      </c>
      <c r="B12" s="108"/>
      <c r="C12" s="108"/>
      <c r="D12" s="109"/>
      <c r="E12" s="108"/>
      <c r="F12" s="108"/>
      <c r="G12" s="108"/>
      <c r="H12" s="108"/>
      <c r="I12" s="108"/>
      <c r="J12" s="106"/>
    </row>
    <row r="13" spans="1:10" x14ac:dyDescent="0.25">
      <c r="A13" s="101">
        <f>+'2.CÓMPUTO Y PRESUPUESTO'!A13</f>
        <v>2</v>
      </c>
      <c r="B13" s="110" t="str">
        <f>+'2.CÓMPUTO Y PRESUPUESTO'!B13</f>
        <v>Apertura de caja e= 0,30 m</v>
      </c>
      <c r="C13" s="111" t="str">
        <f>+'2.CÓMPUTO Y PRESUPUESTO'!C13</f>
        <v>m3</v>
      </c>
      <c r="D13" s="102">
        <f>'2.CÓMPUTO Y PRESUPUESTO'!M13</f>
        <v>0</v>
      </c>
      <c r="E13" s="103"/>
      <c r="F13" s="104"/>
      <c r="G13" s="112"/>
      <c r="H13" s="112"/>
      <c r="I13" s="112"/>
      <c r="J13" s="106">
        <f>SUM(F13:I13)</f>
        <v>0</v>
      </c>
    </row>
    <row r="14" spans="1:10" ht="26.45" customHeight="1" x14ac:dyDescent="0.25">
      <c r="A14" s="101">
        <f>+'2.CÓMPUTO Y PRESUPUESTO'!A14</f>
        <v>3</v>
      </c>
      <c r="B14" s="113" t="str">
        <f>+'2.CÓMPUTO Y PRESUPUESTO'!B14</f>
        <v>Compactación y perfilado de la subrasante</v>
      </c>
      <c r="C14" s="111" t="str">
        <f>+'2.CÓMPUTO Y PRESUPUESTO'!C14</f>
        <v>m2</v>
      </c>
      <c r="D14" s="102">
        <f>'2.CÓMPUTO Y PRESUPUESTO'!M14</f>
        <v>0</v>
      </c>
      <c r="E14" s="103"/>
      <c r="F14" s="112"/>
      <c r="G14" s="112"/>
      <c r="H14" s="112"/>
      <c r="I14" s="112"/>
      <c r="J14" s="106">
        <f>SUM(F14:I14)</f>
        <v>0</v>
      </c>
    </row>
    <row r="15" spans="1:10" x14ac:dyDescent="0.25">
      <c r="A15" s="101">
        <f>+'2.CÓMPUTO Y PRESUPUESTO'!A15</f>
        <v>4</v>
      </c>
      <c r="B15" s="113" t="str">
        <f>+'2.CÓMPUTO Y PRESUPUESTO'!B15</f>
        <v>Construcción de base granular e= 0,25 m</v>
      </c>
      <c r="C15" s="111" t="str">
        <f>+'2.CÓMPUTO Y PRESUPUESTO'!C15</f>
        <v>m3</v>
      </c>
      <c r="D15" s="102">
        <f>'2.CÓMPUTO Y PRESUPUESTO'!M15</f>
        <v>0</v>
      </c>
      <c r="E15" s="103"/>
      <c r="F15" s="104"/>
      <c r="G15" s="112"/>
      <c r="H15" s="112"/>
      <c r="I15" s="112"/>
      <c r="J15" s="106">
        <f>SUM(F15:I15)</f>
        <v>0</v>
      </c>
    </row>
    <row r="16" spans="1:10" x14ac:dyDescent="0.25">
      <c r="A16" s="107" t="str">
        <f>'2.CÓMPUTO Y PRESUPUESTO'!B16</f>
        <v xml:space="preserve">RED VIAL </v>
      </c>
      <c r="B16" s="108"/>
      <c r="C16" s="108"/>
      <c r="D16" s="109"/>
      <c r="E16" s="108"/>
      <c r="F16" s="108"/>
      <c r="G16" s="108"/>
      <c r="H16" s="108"/>
      <c r="I16" s="108"/>
      <c r="J16" s="106"/>
    </row>
    <row r="17" spans="1:10" x14ac:dyDescent="0.25">
      <c r="A17" s="101">
        <f>+'2.CÓMPUTO Y PRESUPUESTO'!A17</f>
        <v>5</v>
      </c>
      <c r="B17" s="100" t="str">
        <f>+'2.CÓMPUTO Y PRESUPUESTO'!B17</f>
        <v>Cuneta H° 0, 80 mts desarrollo con acelerante 48hs tipo SIKA PRECAST o similar con e= 0,15 m</v>
      </c>
      <c r="C17" s="101" t="str">
        <f>+'2.CÓMPUTO Y PRESUPUESTO'!C17</f>
        <v>ml</v>
      </c>
      <c r="D17" s="114">
        <f>'2.CÓMPUTO Y PRESUPUESTO'!M17</f>
        <v>0</v>
      </c>
      <c r="E17" s="115"/>
      <c r="F17" s="104"/>
      <c r="G17" s="104"/>
      <c r="H17" s="104"/>
      <c r="I17" s="104"/>
      <c r="J17" s="106">
        <f>SUM(F17:I17)</f>
        <v>0</v>
      </c>
    </row>
    <row r="18" spans="1:10" x14ac:dyDescent="0.25">
      <c r="A18" s="101">
        <v>6</v>
      </c>
      <c r="B18" s="100" t="s">
        <v>33</v>
      </c>
      <c r="C18" s="101" t="s">
        <v>19</v>
      </c>
      <c r="D18" s="114">
        <f>'2.CÓMPUTO Y PRESUPUESTO'!M18</f>
        <v>0</v>
      </c>
      <c r="E18" s="115"/>
      <c r="F18" s="104"/>
      <c r="G18" s="104"/>
      <c r="H18" s="104"/>
      <c r="I18" s="104"/>
      <c r="J18" s="106">
        <v>1</v>
      </c>
    </row>
    <row r="19" spans="1:10" x14ac:dyDescent="0.25">
      <c r="A19" s="101">
        <v>7</v>
      </c>
      <c r="B19" s="100" t="s">
        <v>34</v>
      </c>
      <c r="C19" s="101" t="s">
        <v>21</v>
      </c>
      <c r="D19" s="116">
        <f>'2.CÓMPUTO Y PRESUPUESTO'!M19</f>
        <v>0</v>
      </c>
      <c r="E19" s="115"/>
      <c r="F19" s="104"/>
      <c r="G19" s="104"/>
      <c r="H19" s="104"/>
      <c r="I19" s="104"/>
      <c r="J19" s="106">
        <v>1</v>
      </c>
    </row>
    <row r="20" spans="1:10" x14ac:dyDescent="0.25">
      <c r="A20" s="107" t="str">
        <f>'2.CÓMPUTO Y PRESUPUESTO'!B22</f>
        <v>VARIOS</v>
      </c>
      <c r="B20" s="108"/>
      <c r="C20" s="108"/>
      <c r="D20" s="117"/>
      <c r="E20" s="108"/>
      <c r="F20" s="108"/>
      <c r="G20" s="108"/>
      <c r="H20" s="108"/>
      <c r="I20" s="108"/>
      <c r="J20" s="106"/>
    </row>
    <row r="21" spans="1:10" x14ac:dyDescent="0.25">
      <c r="A21" s="101">
        <f>'2.CÓMPUTO Y PRESUPUESTO'!A23</f>
        <v>8</v>
      </c>
      <c r="B21" s="118" t="str">
        <f>'2.CÓMPUTO Y PRESUPUESTO'!B23</f>
        <v>Toma de juntas</v>
      </c>
      <c r="C21" s="101" t="str">
        <f>'2.CÓMPUTO Y PRESUPUESTO'!C23</f>
        <v>gl</v>
      </c>
      <c r="D21" s="114">
        <f>'2.CÓMPUTO Y PRESUPUESTO'!M23</f>
        <v>0</v>
      </c>
      <c r="E21" s="119"/>
      <c r="F21" s="104"/>
      <c r="G21" s="104"/>
      <c r="H21" s="104"/>
      <c r="I21" s="104"/>
      <c r="J21" s="106">
        <f>SUM(F21:I21)</f>
        <v>0</v>
      </c>
    </row>
    <row r="22" spans="1:10" x14ac:dyDescent="0.25">
      <c r="A22" s="101">
        <f>'2.CÓMPUTO Y PRESUPUESTO'!A24</f>
        <v>9</v>
      </c>
      <c r="B22" s="118" t="str">
        <f>'2.CÓMPUTO Y PRESUPUESTO'!B24</f>
        <v>Cartel de obra</v>
      </c>
      <c r="C22" s="101" t="str">
        <f>'2.CÓMPUTO Y PRESUPUESTO'!C24</f>
        <v>gl</v>
      </c>
      <c r="D22" s="114">
        <f>'2.CÓMPUTO Y PRESUPUESTO'!M24</f>
        <v>0</v>
      </c>
      <c r="E22" s="119"/>
      <c r="F22" s="104"/>
      <c r="G22" s="104"/>
      <c r="H22" s="104"/>
      <c r="I22" s="104"/>
      <c r="J22" s="106">
        <f>SUM(F22:I22)</f>
        <v>0</v>
      </c>
    </row>
    <row r="23" spans="1:10" x14ac:dyDescent="0.25">
      <c r="A23" s="101">
        <f>'2.CÓMPUTO Y PRESUPUESTO'!A25</f>
        <v>10</v>
      </c>
      <c r="B23" s="118" t="str">
        <f>'2.CÓMPUTO Y PRESUPUESTO'!B25</f>
        <v>Limpieza final de obra</v>
      </c>
      <c r="C23" s="101" t="str">
        <f>'2.CÓMPUTO Y PRESUPUESTO'!C25</f>
        <v>m2</v>
      </c>
      <c r="D23" s="114">
        <f>'2.CÓMPUTO Y PRESUPUESTO'!M25</f>
        <v>0</v>
      </c>
      <c r="E23" s="119"/>
      <c r="F23" s="104"/>
      <c r="G23" s="104"/>
      <c r="H23" s="104"/>
      <c r="I23" s="104"/>
      <c r="J23" s="106">
        <f>SUM(F23:I23)</f>
        <v>0</v>
      </c>
    </row>
    <row r="24" spans="1:10" ht="16.5" thickBot="1" x14ac:dyDescent="0.3">
      <c r="B24" s="62"/>
      <c r="D24" s="120"/>
      <c r="J24" s="121"/>
    </row>
    <row r="25" spans="1:10" x14ac:dyDescent="0.25">
      <c r="A25" s="175" t="s">
        <v>35</v>
      </c>
      <c r="B25" s="176"/>
      <c r="C25" s="177"/>
      <c r="D25" s="122" t="s">
        <v>36</v>
      </c>
      <c r="E25" s="95"/>
      <c r="F25" s="123">
        <f>SUMPRODUCT($D$11:$D$23,F11:F23)</f>
        <v>0</v>
      </c>
      <c r="G25" s="123">
        <f>SUMPRODUCT($D$11:$D$23,G11:G23)</f>
        <v>0</v>
      </c>
      <c r="H25" s="123">
        <f>SUMPRODUCT($D$11:$D$23,H11:H23)</f>
        <v>0</v>
      </c>
      <c r="I25" s="123">
        <f>SUMPRODUCT($D$11:$D$23,I11:I23)</f>
        <v>0</v>
      </c>
      <c r="J25" s="124">
        <v>1</v>
      </c>
    </row>
    <row r="26" spans="1:10" ht="16.5" thickBot="1" x14ac:dyDescent="0.3">
      <c r="A26" s="178"/>
      <c r="B26" s="179"/>
      <c r="C26" s="180"/>
      <c r="D26" s="125" t="s">
        <v>37</v>
      </c>
      <c r="E26" s="126"/>
      <c r="F26" s="127">
        <f>+F25</f>
        <v>0</v>
      </c>
      <c r="G26" s="128">
        <f>+F26+G25</f>
        <v>0</v>
      </c>
      <c r="H26" s="127">
        <f>+G26+H25</f>
        <v>0</v>
      </c>
      <c r="I26" s="127">
        <f>+H26+I25</f>
        <v>0</v>
      </c>
    </row>
    <row r="27" spans="1:10" x14ac:dyDescent="0.25">
      <c r="A27" s="175" t="s">
        <v>38</v>
      </c>
      <c r="B27" s="176"/>
      <c r="C27" s="177"/>
      <c r="D27" s="122" t="s">
        <v>39</v>
      </c>
      <c r="E27" s="95"/>
      <c r="F27" s="129">
        <f>+F25*'2.CÓMPUTO Y PRESUPUESTO'!$L$35</f>
        <v>0</v>
      </c>
      <c r="G27" s="130">
        <f>+G25*'2.CÓMPUTO Y PRESUPUESTO'!$L$35</f>
        <v>0</v>
      </c>
      <c r="H27" s="131">
        <f>+H25*'2.CÓMPUTO Y PRESUPUESTO'!$L$35</f>
        <v>0</v>
      </c>
      <c r="I27" s="130">
        <f>+I25*'2.CÓMPUTO Y PRESUPUESTO'!$L$35</f>
        <v>0</v>
      </c>
    </row>
    <row r="28" spans="1:10" ht="16.5" thickBot="1" x14ac:dyDescent="0.3">
      <c r="A28" s="178"/>
      <c r="B28" s="179"/>
      <c r="C28" s="180"/>
      <c r="D28" s="125" t="s">
        <v>40</v>
      </c>
      <c r="E28" s="126">
        <v>0</v>
      </c>
      <c r="F28" s="132">
        <f>+F27</f>
        <v>0</v>
      </c>
      <c r="G28" s="133">
        <f>+G27+F28</f>
        <v>0</v>
      </c>
      <c r="H28" s="132">
        <f>+H27+G28</f>
        <v>0</v>
      </c>
      <c r="I28" s="134">
        <f>+I27+H28</f>
        <v>0</v>
      </c>
    </row>
    <row r="29" spans="1:10" ht="14.25" customHeight="1" x14ac:dyDescent="0.25">
      <c r="A29" s="135"/>
      <c r="B29" s="135"/>
      <c r="C29" s="135"/>
      <c r="F29" s="87"/>
      <c r="G29" s="87"/>
      <c r="H29" s="87"/>
      <c r="I29" s="136"/>
    </row>
    <row r="30" spans="1:10" hidden="1" x14ac:dyDescent="0.25">
      <c r="A30" s="135"/>
      <c r="B30" s="135"/>
      <c r="C30" s="135"/>
      <c r="F30" s="87"/>
      <c r="G30" s="87"/>
      <c r="H30" s="87"/>
      <c r="I30" s="136"/>
    </row>
    <row r="31" spans="1:10" hidden="1" x14ac:dyDescent="0.25">
      <c r="A31" s="135"/>
      <c r="B31" s="135"/>
      <c r="C31" s="135"/>
      <c r="F31" s="87"/>
      <c r="G31" s="87"/>
      <c r="H31" s="87"/>
      <c r="I31" s="136"/>
    </row>
    <row r="32" spans="1:10" x14ac:dyDescent="0.25">
      <c r="A32" s="135"/>
      <c r="B32" s="135"/>
      <c r="C32" s="135"/>
      <c r="F32" s="87"/>
      <c r="G32" s="87"/>
      <c r="H32" s="87"/>
      <c r="I32" s="136"/>
    </row>
    <row r="33" spans="1:9" ht="17.25" x14ac:dyDescent="0.25">
      <c r="A33" s="181" t="s">
        <v>41</v>
      </c>
      <c r="B33" s="181"/>
      <c r="C33" s="181"/>
      <c r="D33" s="181"/>
      <c r="E33" s="181"/>
      <c r="F33" s="181"/>
      <c r="G33" s="181"/>
      <c r="H33" s="181"/>
      <c r="I33" s="181"/>
    </row>
    <row r="34" spans="1:9" ht="17.25" x14ac:dyDescent="0.25">
      <c r="A34" s="137"/>
      <c r="B34" s="137"/>
      <c r="C34" s="137"/>
      <c r="D34" s="137"/>
      <c r="E34" s="137"/>
      <c r="F34" s="137"/>
      <c r="G34" s="137"/>
      <c r="H34" s="137"/>
      <c r="I34" s="137"/>
    </row>
    <row r="35" spans="1:9" ht="17.25" x14ac:dyDescent="0.25">
      <c r="A35" s="137"/>
      <c r="B35" s="137"/>
      <c r="C35" s="137"/>
      <c r="D35" s="137"/>
      <c r="E35" s="137"/>
      <c r="F35" s="137"/>
      <c r="G35" s="137"/>
      <c r="H35" s="137"/>
      <c r="I35" s="137"/>
    </row>
    <row r="36" spans="1:9" ht="17.25" x14ac:dyDescent="0.25">
      <c r="A36" s="137"/>
      <c r="B36" s="137"/>
      <c r="C36" s="137"/>
      <c r="D36" s="137"/>
      <c r="E36" s="137"/>
      <c r="F36" s="137"/>
      <c r="G36" s="137"/>
      <c r="H36" s="137"/>
      <c r="I36" s="137"/>
    </row>
    <row r="37" spans="1:9" ht="17.25" x14ac:dyDescent="0.25">
      <c r="A37" s="137"/>
      <c r="B37" s="137"/>
      <c r="C37" s="137"/>
      <c r="D37" s="137"/>
      <c r="E37" s="137"/>
      <c r="F37" s="137"/>
      <c r="G37" s="137"/>
      <c r="H37" s="137"/>
      <c r="I37" s="137"/>
    </row>
    <row r="38" spans="1:9" ht="17.25" x14ac:dyDescent="0.25">
      <c r="A38" s="137"/>
      <c r="B38" s="137"/>
      <c r="C38" s="137"/>
      <c r="D38" s="137"/>
      <c r="E38" s="137"/>
      <c r="F38" s="137"/>
      <c r="G38" s="137"/>
      <c r="H38" s="137"/>
      <c r="I38" s="137"/>
    </row>
    <row r="39" spans="1:9" ht="17.25" x14ac:dyDescent="0.25">
      <c r="A39" s="137"/>
      <c r="B39" s="137"/>
      <c r="C39" s="137"/>
      <c r="D39" s="137"/>
      <c r="E39" s="137"/>
      <c r="F39" s="137"/>
      <c r="G39" s="137"/>
      <c r="H39" s="137"/>
      <c r="I39" s="137"/>
    </row>
    <row r="40" spans="1:9" ht="17.25" x14ac:dyDescent="0.25">
      <c r="A40" s="137"/>
      <c r="B40" s="137"/>
      <c r="C40" s="137"/>
      <c r="D40" s="137"/>
      <c r="E40" s="137"/>
      <c r="F40" s="137"/>
      <c r="G40" s="137"/>
      <c r="H40" s="137"/>
      <c r="I40" s="137"/>
    </row>
    <row r="41" spans="1:9" ht="17.25" x14ac:dyDescent="0.25">
      <c r="A41" s="137"/>
      <c r="B41" s="137"/>
      <c r="C41" s="137"/>
      <c r="D41" s="137"/>
      <c r="E41" s="137"/>
      <c r="F41" s="137"/>
      <c r="G41" s="137"/>
      <c r="H41" s="137"/>
      <c r="I41" s="137"/>
    </row>
    <row r="42" spans="1:9" ht="17.25" x14ac:dyDescent="0.25">
      <c r="A42" s="137"/>
      <c r="B42" s="137"/>
      <c r="C42" s="137"/>
      <c r="D42" s="137"/>
      <c r="E42" s="137"/>
      <c r="F42" s="137"/>
      <c r="G42" s="137"/>
      <c r="H42" s="137"/>
      <c r="I42" s="137"/>
    </row>
    <row r="43" spans="1:9" ht="17.25" x14ac:dyDescent="0.25">
      <c r="A43" s="137"/>
      <c r="B43" s="137"/>
      <c r="C43" s="137"/>
      <c r="D43" s="137"/>
      <c r="E43" s="137"/>
      <c r="F43" s="137"/>
      <c r="G43" s="137"/>
      <c r="H43" s="137"/>
      <c r="I43" s="137"/>
    </row>
    <row r="44" spans="1:9" ht="17.25" x14ac:dyDescent="0.25">
      <c r="A44" s="137"/>
      <c r="B44" s="137"/>
      <c r="C44" s="137"/>
      <c r="D44" s="137"/>
      <c r="E44" s="137"/>
      <c r="F44" s="137"/>
      <c r="G44" s="137"/>
      <c r="H44" s="137"/>
      <c r="I44" s="137"/>
    </row>
    <row r="45" spans="1:9" ht="17.25" x14ac:dyDescent="0.25">
      <c r="A45" s="137"/>
      <c r="B45" s="137"/>
      <c r="C45" s="137"/>
      <c r="D45" s="137"/>
      <c r="E45" s="137"/>
      <c r="F45" s="137"/>
      <c r="G45" s="137"/>
      <c r="H45" s="137"/>
      <c r="I45" s="137"/>
    </row>
    <row r="46" spans="1:9" ht="17.25" x14ac:dyDescent="0.25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9" ht="17.25" x14ac:dyDescent="0.25">
      <c r="A47" s="137"/>
      <c r="B47" s="137"/>
      <c r="C47" s="137"/>
      <c r="D47" s="137"/>
      <c r="E47" s="137"/>
      <c r="F47" s="137"/>
      <c r="G47" s="137"/>
      <c r="H47" s="137"/>
      <c r="I47" s="137"/>
    </row>
    <row r="48" spans="1:9" ht="17.25" x14ac:dyDescent="0.25">
      <c r="A48" s="137"/>
      <c r="B48" s="137"/>
      <c r="C48" s="137"/>
      <c r="D48" s="137"/>
      <c r="E48" s="137"/>
      <c r="F48" s="137"/>
      <c r="G48" s="137"/>
      <c r="H48" s="137"/>
      <c r="I48" s="137"/>
    </row>
    <row r="49" spans="1:9" ht="17.25" x14ac:dyDescent="0.25">
      <c r="A49" s="137"/>
      <c r="B49" s="137"/>
      <c r="C49" s="137"/>
      <c r="D49" s="137"/>
      <c r="E49" s="137"/>
      <c r="F49" s="137"/>
      <c r="G49" s="137"/>
      <c r="H49" s="137"/>
      <c r="I49" s="137"/>
    </row>
    <row r="50" spans="1:9" ht="17.25" x14ac:dyDescent="0.25">
      <c r="A50" s="137"/>
      <c r="B50" s="137"/>
      <c r="C50" s="137"/>
      <c r="D50" s="137"/>
      <c r="E50" s="137"/>
      <c r="F50" s="137"/>
      <c r="G50" s="137"/>
      <c r="H50" s="137"/>
      <c r="I50" s="137"/>
    </row>
    <row r="51" spans="1:9" ht="17.25" x14ac:dyDescent="0.25">
      <c r="A51" s="137"/>
      <c r="B51" s="137"/>
      <c r="C51" s="137"/>
      <c r="D51" s="137"/>
      <c r="E51" s="137"/>
      <c r="F51" s="137"/>
      <c r="G51" s="137"/>
      <c r="H51" s="137"/>
      <c r="I51" s="137"/>
    </row>
    <row r="52" spans="1:9" ht="17.25" x14ac:dyDescent="0.25">
      <c r="A52" s="137"/>
      <c r="B52" s="137"/>
      <c r="C52" s="137"/>
      <c r="D52" s="137"/>
      <c r="E52" s="137"/>
      <c r="F52" s="137"/>
      <c r="G52" s="137"/>
      <c r="H52" s="137"/>
      <c r="I52" s="137"/>
    </row>
    <row r="53" spans="1:9" ht="17.25" x14ac:dyDescent="0.25">
      <c r="A53" s="137"/>
      <c r="B53" s="137"/>
      <c r="C53" s="137"/>
      <c r="D53" s="137"/>
      <c r="E53" s="137"/>
      <c r="F53" s="137"/>
      <c r="G53" s="137"/>
      <c r="H53" s="137"/>
      <c r="I53" s="137"/>
    </row>
    <row r="54" spans="1:9" ht="17.25" x14ac:dyDescent="0.25">
      <c r="A54" s="137"/>
      <c r="B54" s="137"/>
      <c r="C54" s="137"/>
      <c r="D54" s="137"/>
      <c r="E54" s="137"/>
      <c r="F54" s="137"/>
      <c r="G54" s="137"/>
      <c r="H54" s="137"/>
      <c r="I54" s="137"/>
    </row>
    <row r="55" spans="1:9" ht="17.25" x14ac:dyDescent="0.25">
      <c r="A55" s="137"/>
      <c r="B55" s="137"/>
      <c r="C55" s="137"/>
      <c r="D55" s="137"/>
      <c r="E55" s="137"/>
      <c r="F55" s="137"/>
      <c r="G55" s="137"/>
      <c r="H55" s="137"/>
      <c r="I55" s="137"/>
    </row>
    <row r="56" spans="1:9" ht="17.25" x14ac:dyDescent="0.25">
      <c r="A56" s="137"/>
      <c r="B56" s="137"/>
      <c r="C56" s="137"/>
      <c r="D56" s="137"/>
      <c r="E56" s="137"/>
      <c r="F56" s="137"/>
      <c r="G56" s="137"/>
      <c r="H56" s="137"/>
      <c r="I56" s="137"/>
    </row>
    <row r="57" spans="1:9" ht="17.25" x14ac:dyDescent="0.25">
      <c r="A57" s="137"/>
      <c r="B57" s="137"/>
      <c r="C57" s="137"/>
      <c r="D57" s="137"/>
      <c r="E57" s="137"/>
      <c r="F57" s="137"/>
      <c r="G57" s="137"/>
      <c r="H57" s="137"/>
      <c r="I57" s="137"/>
    </row>
    <row r="58" spans="1:9" ht="5.25" customHeight="1" x14ac:dyDescent="0.25">
      <c r="A58" s="138"/>
      <c r="B58" s="139"/>
      <c r="C58" s="140"/>
      <c r="D58" s="138"/>
      <c r="E58" s="138"/>
      <c r="F58" s="138"/>
      <c r="G58" s="138"/>
      <c r="H58" s="138"/>
      <c r="I58" s="136"/>
    </row>
    <row r="59" spans="1:9" hidden="1" x14ac:dyDescent="0.25">
      <c r="A59" s="138"/>
      <c r="B59" s="141"/>
      <c r="C59" s="140"/>
      <c r="D59" s="138"/>
      <c r="E59" s="138"/>
      <c r="F59" s="138"/>
      <c r="G59" s="138"/>
      <c r="H59" s="138"/>
      <c r="I59" s="136"/>
    </row>
    <row r="60" spans="1:9" hidden="1" x14ac:dyDescent="0.25">
      <c r="A60" s="142"/>
      <c r="B60" s="142"/>
      <c r="C60" s="140"/>
      <c r="D60" s="139"/>
      <c r="E60" s="139"/>
      <c r="F60" s="139"/>
      <c r="G60" s="139"/>
      <c r="H60" s="139"/>
      <c r="I60" s="136"/>
    </row>
    <row r="61" spans="1:9" hidden="1" x14ac:dyDescent="0.25">
      <c r="A61" s="138"/>
      <c r="B61" s="141"/>
      <c r="C61" s="143"/>
      <c r="D61" s="144"/>
      <c r="E61" s="144"/>
      <c r="F61" s="144"/>
      <c r="G61" s="144"/>
      <c r="H61" s="144"/>
      <c r="I61" s="136"/>
    </row>
    <row r="62" spans="1:9" hidden="1" x14ac:dyDescent="0.25">
      <c r="A62" s="138"/>
      <c r="B62" s="141"/>
      <c r="C62" s="140"/>
      <c r="D62" s="138"/>
      <c r="E62" s="138"/>
      <c r="F62" s="138"/>
      <c r="G62" s="138"/>
      <c r="H62" s="138"/>
      <c r="I62" s="136"/>
    </row>
    <row r="63" spans="1:9" hidden="1" x14ac:dyDescent="0.25">
      <c r="A63" s="138"/>
      <c r="B63" s="141"/>
      <c r="C63" s="140"/>
      <c r="D63" s="138"/>
      <c r="E63" s="138"/>
      <c r="F63" s="138"/>
      <c r="G63" s="138"/>
      <c r="H63" s="138"/>
      <c r="I63" s="136"/>
    </row>
    <row r="64" spans="1:9" hidden="1" x14ac:dyDescent="0.25">
      <c r="A64" s="138"/>
      <c r="B64" s="141"/>
      <c r="C64" s="140"/>
      <c r="D64" s="138"/>
      <c r="E64" s="138"/>
      <c r="F64" s="138"/>
      <c r="G64" s="138"/>
      <c r="H64" s="138"/>
      <c r="I64" s="136"/>
    </row>
    <row r="65" spans="1:9" hidden="1" x14ac:dyDescent="0.25">
      <c r="A65" s="138"/>
      <c r="B65" s="141"/>
      <c r="C65" s="140"/>
      <c r="D65" s="138"/>
      <c r="E65" s="138"/>
      <c r="F65" s="138"/>
      <c r="G65" s="138"/>
      <c r="H65" s="138"/>
      <c r="I65" s="136"/>
    </row>
    <row r="66" spans="1:9" hidden="1" x14ac:dyDescent="0.25">
      <c r="A66" s="138"/>
      <c r="B66" s="139"/>
      <c r="C66" s="140"/>
      <c r="D66" s="138"/>
      <c r="E66" s="138"/>
      <c r="F66" s="138"/>
      <c r="G66" s="138"/>
      <c r="H66" s="138"/>
      <c r="I66" s="136"/>
    </row>
    <row r="67" spans="1:9" hidden="1" x14ac:dyDescent="0.25">
      <c r="A67" s="138"/>
      <c r="B67" s="139"/>
      <c r="C67" s="140"/>
      <c r="D67" s="138"/>
      <c r="E67" s="138"/>
      <c r="F67" s="138"/>
      <c r="G67" s="138"/>
      <c r="H67" s="138"/>
      <c r="I67" s="136"/>
    </row>
    <row r="68" spans="1:9" hidden="1" x14ac:dyDescent="0.25">
      <c r="A68" s="138"/>
      <c r="B68" s="139"/>
      <c r="C68" s="140"/>
      <c r="D68" s="138"/>
      <c r="E68" s="138"/>
      <c r="F68" s="138"/>
      <c r="G68" s="138"/>
      <c r="H68" s="138"/>
      <c r="I68" s="136"/>
    </row>
    <row r="69" spans="1:9" hidden="1" x14ac:dyDescent="0.25">
      <c r="A69" s="138"/>
      <c r="B69" s="139"/>
      <c r="C69" s="140"/>
      <c r="D69" s="138"/>
      <c r="E69" s="138"/>
      <c r="F69" s="138"/>
      <c r="G69" s="138"/>
      <c r="H69" s="138"/>
      <c r="I69" s="136"/>
    </row>
    <row r="70" spans="1:9" hidden="1" x14ac:dyDescent="0.25">
      <c r="A70" s="138"/>
      <c r="B70" s="139"/>
      <c r="C70" s="140"/>
      <c r="D70" s="138"/>
      <c r="E70" s="138"/>
      <c r="F70" s="138"/>
      <c r="G70" s="138"/>
      <c r="H70" s="138"/>
      <c r="I70" s="136"/>
    </row>
    <row r="71" spans="1:9" hidden="1" x14ac:dyDescent="0.25">
      <c r="A71" s="138"/>
      <c r="B71" s="139"/>
      <c r="C71" s="140"/>
      <c r="D71" s="138"/>
      <c r="E71" s="138"/>
      <c r="F71" s="138"/>
      <c r="G71" s="138"/>
      <c r="H71" s="138"/>
      <c r="I71" s="136"/>
    </row>
    <row r="72" spans="1:9" hidden="1" x14ac:dyDescent="0.25">
      <c r="A72" s="138"/>
      <c r="B72" s="139"/>
      <c r="C72" s="140"/>
      <c r="D72" s="138"/>
      <c r="E72" s="138"/>
      <c r="F72" s="138"/>
      <c r="G72" s="138"/>
      <c r="H72" s="138"/>
      <c r="I72" s="136"/>
    </row>
    <row r="73" spans="1:9" hidden="1" x14ac:dyDescent="0.25">
      <c r="A73" s="138"/>
      <c r="B73" s="139"/>
      <c r="C73" s="140"/>
      <c r="D73" s="138"/>
      <c r="E73" s="138"/>
      <c r="F73" s="138"/>
      <c r="G73" s="138"/>
      <c r="H73" s="138"/>
      <c r="I73" s="136"/>
    </row>
    <row r="74" spans="1:9" hidden="1" x14ac:dyDescent="0.25">
      <c r="A74" s="138"/>
      <c r="B74" s="139"/>
      <c r="C74" s="140"/>
      <c r="D74" s="138"/>
      <c r="E74" s="138"/>
      <c r="F74" s="138"/>
      <c r="G74" s="138"/>
      <c r="H74" s="138"/>
      <c r="I74" s="136"/>
    </row>
    <row r="75" spans="1:9" hidden="1" x14ac:dyDescent="0.25">
      <c r="A75" s="138"/>
      <c r="B75" s="139"/>
      <c r="C75" s="140"/>
      <c r="D75" s="138"/>
      <c r="E75" s="138"/>
      <c r="F75" s="138"/>
      <c r="G75" s="138"/>
      <c r="H75" s="138"/>
      <c r="I75" s="136"/>
    </row>
    <row r="76" spans="1:9" hidden="1" x14ac:dyDescent="0.25">
      <c r="A76" s="138"/>
      <c r="B76" s="139"/>
      <c r="C76" s="140"/>
      <c r="D76" s="138"/>
      <c r="E76" s="138"/>
      <c r="F76" s="138"/>
      <c r="G76" s="138"/>
      <c r="H76" s="138"/>
      <c r="I76" s="136"/>
    </row>
    <row r="77" spans="1:9" hidden="1" x14ac:dyDescent="0.25">
      <c r="A77" s="135"/>
      <c r="B77" s="135"/>
      <c r="C77" s="135"/>
      <c r="F77" s="87"/>
      <c r="G77" s="87"/>
      <c r="H77" s="87"/>
      <c r="I77" s="136"/>
    </row>
    <row r="78" spans="1:9" hidden="1" x14ac:dyDescent="0.25">
      <c r="A78" s="135"/>
      <c r="B78" s="135"/>
      <c r="C78" s="135"/>
      <c r="F78" s="87"/>
      <c r="G78" s="87"/>
      <c r="H78" s="87"/>
      <c r="I78" s="136"/>
    </row>
    <row r="79" spans="1:9" hidden="1" x14ac:dyDescent="0.25">
      <c r="A79" s="135"/>
      <c r="B79" s="135"/>
      <c r="C79" s="135"/>
      <c r="F79" s="87"/>
      <c r="G79" s="87"/>
      <c r="H79" s="87"/>
      <c r="I79" s="87"/>
    </row>
    <row r="80" spans="1:9" x14ac:dyDescent="0.25">
      <c r="B80" s="62"/>
    </row>
    <row r="81" spans="2:9" x14ac:dyDescent="0.25">
      <c r="B81" s="62"/>
      <c r="D81" s="145">
        <v>0</v>
      </c>
      <c r="F81" s="2">
        <v>30</v>
      </c>
      <c r="G81" s="2">
        <v>60</v>
      </c>
      <c r="H81" s="2">
        <v>90</v>
      </c>
      <c r="I81" s="2">
        <v>120</v>
      </c>
    </row>
    <row r="82" spans="2:9" x14ac:dyDescent="0.25">
      <c r="D82" s="146">
        <v>0</v>
      </c>
      <c r="F82" s="87">
        <f>F28</f>
        <v>0</v>
      </c>
      <c r="G82" s="87">
        <f>G28</f>
        <v>0</v>
      </c>
      <c r="H82" s="87">
        <f>H28</f>
        <v>0</v>
      </c>
      <c r="I82" s="87">
        <f>I28</f>
        <v>0</v>
      </c>
    </row>
  </sheetData>
  <mergeCells count="13">
    <mergeCell ref="A10:I10"/>
    <mergeCell ref="A25:C26"/>
    <mergeCell ref="A27:C28"/>
    <mergeCell ref="A33:I33"/>
    <mergeCell ref="A1:I1"/>
    <mergeCell ref="A3:I3"/>
    <mergeCell ref="A5:I5"/>
    <mergeCell ref="A6:I6"/>
    <mergeCell ref="A8:A9"/>
    <mergeCell ref="B8:B9"/>
    <mergeCell ref="C8:C9"/>
    <mergeCell ref="D8:D9"/>
    <mergeCell ref="F8:I8"/>
  </mergeCells>
  <conditionalFormatting sqref="F11:I11 F13:I15">
    <cfRule type="cellIs" dxfId="4" priority="6" stopIfTrue="1" operator="greaterThan">
      <formula>0</formula>
    </cfRule>
  </conditionalFormatting>
  <conditionalFormatting sqref="F21:I23">
    <cfRule type="cellIs" dxfId="3" priority="5" stopIfTrue="1" operator="greaterThan">
      <formula>0</formula>
    </cfRule>
  </conditionalFormatting>
  <conditionalFormatting sqref="F17:I18 H19:I19">
    <cfRule type="cellIs" dxfId="2" priority="4" stopIfTrue="1" operator="greaterThan">
      <formula>0</formula>
    </cfRule>
  </conditionalFormatting>
  <conditionalFormatting sqref="D1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{39C2467B-0534-4EDD-B87D-AB2554DD2A29}</x14:id>
        </ext>
      </extLst>
    </cfRule>
  </conditionalFormatting>
  <conditionalFormatting sqref="F19">
    <cfRule type="cellIs" dxfId="1" priority="2" stopIfTrue="1" operator="greaterThan">
      <formula>0</formula>
    </cfRule>
  </conditionalFormatting>
  <conditionalFormatting sqref="G19">
    <cfRule type="cellIs" dxfId="0" priority="1" stopIfTrue="1" operator="greaterThan">
      <formula>0</formula>
    </cfRule>
  </conditionalFormatting>
  <printOptions horizontalCentered="1"/>
  <pageMargins left="0.9055118110236221" right="0.51181102362204722" top="0.74803149606299213" bottom="0.74803149606299213" header="0.31496062992125984" footer="0.31496062992125984"/>
  <pageSetup paperSize="9" orientation="landscape" r:id="rId1"/>
  <rowBreaks count="1" manualBreakCount="1">
    <brk id="7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C2467B-0534-4EDD-B87D-AB2554DD2A29}">
            <x14:dataBar minLength="0" maxLength="100" negativeBarColorSameAsPositive="1" axisPosition="none">
              <x14:cfvo type="min"/>
              <x14:cfvo type="max"/>
            </x14:dataBar>
          </x14:cfRule>
          <xm:sqref>D19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zoomScaleNormal="100" zoomScaleSheetLayoutView="100" workbookViewId="0">
      <selection activeCell="D11" sqref="D11:M25"/>
    </sheetView>
  </sheetViews>
  <sheetFormatPr baseColWidth="10" defaultRowHeight="15" x14ac:dyDescent="0.25"/>
  <cols>
    <col min="1" max="4" width="11.5546875" style="147"/>
    <col min="5" max="5" width="15.44140625" style="147" customWidth="1"/>
    <col min="6" max="6" width="13.33203125" style="147" customWidth="1"/>
    <col min="7" max="260" width="11.5546875" style="147"/>
    <col min="261" max="261" width="15.44140625" style="147" customWidth="1"/>
    <col min="262" max="262" width="13.33203125" style="147" customWidth="1"/>
    <col min="263" max="516" width="11.5546875" style="147"/>
    <col min="517" max="517" width="15.44140625" style="147" customWidth="1"/>
    <col min="518" max="518" width="13.33203125" style="147" customWidth="1"/>
    <col min="519" max="772" width="11.5546875" style="147"/>
    <col min="773" max="773" width="15.44140625" style="147" customWidth="1"/>
    <col min="774" max="774" width="13.33203125" style="147" customWidth="1"/>
    <col min="775" max="1028" width="11.5546875" style="147"/>
    <col min="1029" max="1029" width="15.44140625" style="147" customWidth="1"/>
    <col min="1030" max="1030" width="13.33203125" style="147" customWidth="1"/>
    <col min="1031" max="1284" width="11.5546875" style="147"/>
    <col min="1285" max="1285" width="15.44140625" style="147" customWidth="1"/>
    <col min="1286" max="1286" width="13.33203125" style="147" customWidth="1"/>
    <col min="1287" max="1540" width="11.5546875" style="147"/>
    <col min="1541" max="1541" width="15.44140625" style="147" customWidth="1"/>
    <col min="1542" max="1542" width="13.33203125" style="147" customWidth="1"/>
    <col min="1543" max="1796" width="11.5546875" style="147"/>
    <col min="1797" max="1797" width="15.44140625" style="147" customWidth="1"/>
    <col min="1798" max="1798" width="13.33203125" style="147" customWidth="1"/>
    <col min="1799" max="2052" width="11.5546875" style="147"/>
    <col min="2053" max="2053" width="15.44140625" style="147" customWidth="1"/>
    <col min="2054" max="2054" width="13.33203125" style="147" customWidth="1"/>
    <col min="2055" max="2308" width="11.5546875" style="147"/>
    <col min="2309" max="2309" width="15.44140625" style="147" customWidth="1"/>
    <col min="2310" max="2310" width="13.33203125" style="147" customWidth="1"/>
    <col min="2311" max="2564" width="11.5546875" style="147"/>
    <col min="2565" max="2565" width="15.44140625" style="147" customWidth="1"/>
    <col min="2566" max="2566" width="13.33203125" style="147" customWidth="1"/>
    <col min="2567" max="2820" width="11.5546875" style="147"/>
    <col min="2821" max="2821" width="15.44140625" style="147" customWidth="1"/>
    <col min="2822" max="2822" width="13.33203125" style="147" customWidth="1"/>
    <col min="2823" max="3076" width="11.5546875" style="147"/>
    <col min="3077" max="3077" width="15.44140625" style="147" customWidth="1"/>
    <col min="3078" max="3078" width="13.33203125" style="147" customWidth="1"/>
    <col min="3079" max="3332" width="11.5546875" style="147"/>
    <col min="3333" max="3333" width="15.44140625" style="147" customWidth="1"/>
    <col min="3334" max="3334" width="13.33203125" style="147" customWidth="1"/>
    <col min="3335" max="3588" width="11.5546875" style="147"/>
    <col min="3589" max="3589" width="15.44140625" style="147" customWidth="1"/>
    <col min="3590" max="3590" width="13.33203125" style="147" customWidth="1"/>
    <col min="3591" max="3844" width="11.5546875" style="147"/>
    <col min="3845" max="3845" width="15.44140625" style="147" customWidth="1"/>
    <col min="3846" max="3846" width="13.33203125" style="147" customWidth="1"/>
    <col min="3847" max="4100" width="11.5546875" style="147"/>
    <col min="4101" max="4101" width="15.44140625" style="147" customWidth="1"/>
    <col min="4102" max="4102" width="13.33203125" style="147" customWidth="1"/>
    <col min="4103" max="4356" width="11.5546875" style="147"/>
    <col min="4357" max="4357" width="15.44140625" style="147" customWidth="1"/>
    <col min="4358" max="4358" width="13.33203125" style="147" customWidth="1"/>
    <col min="4359" max="4612" width="11.5546875" style="147"/>
    <col min="4613" max="4613" width="15.44140625" style="147" customWidth="1"/>
    <col min="4614" max="4614" width="13.33203125" style="147" customWidth="1"/>
    <col min="4615" max="4868" width="11.5546875" style="147"/>
    <col min="4869" max="4869" width="15.44140625" style="147" customWidth="1"/>
    <col min="4870" max="4870" width="13.33203125" style="147" customWidth="1"/>
    <col min="4871" max="5124" width="11.5546875" style="147"/>
    <col min="5125" max="5125" width="15.44140625" style="147" customWidth="1"/>
    <col min="5126" max="5126" width="13.33203125" style="147" customWidth="1"/>
    <col min="5127" max="5380" width="11.5546875" style="147"/>
    <col min="5381" max="5381" width="15.44140625" style="147" customWidth="1"/>
    <col min="5382" max="5382" width="13.33203125" style="147" customWidth="1"/>
    <col min="5383" max="5636" width="11.5546875" style="147"/>
    <col min="5637" max="5637" width="15.44140625" style="147" customWidth="1"/>
    <col min="5638" max="5638" width="13.33203125" style="147" customWidth="1"/>
    <col min="5639" max="5892" width="11.5546875" style="147"/>
    <col min="5893" max="5893" width="15.44140625" style="147" customWidth="1"/>
    <col min="5894" max="5894" width="13.33203125" style="147" customWidth="1"/>
    <col min="5895" max="6148" width="11.5546875" style="147"/>
    <col min="6149" max="6149" width="15.44140625" style="147" customWidth="1"/>
    <col min="6150" max="6150" width="13.33203125" style="147" customWidth="1"/>
    <col min="6151" max="6404" width="11.5546875" style="147"/>
    <col min="6405" max="6405" width="15.44140625" style="147" customWidth="1"/>
    <col min="6406" max="6406" width="13.33203125" style="147" customWidth="1"/>
    <col min="6407" max="6660" width="11.5546875" style="147"/>
    <col min="6661" max="6661" width="15.44140625" style="147" customWidth="1"/>
    <col min="6662" max="6662" width="13.33203125" style="147" customWidth="1"/>
    <col min="6663" max="6916" width="11.5546875" style="147"/>
    <col min="6917" max="6917" width="15.44140625" style="147" customWidth="1"/>
    <col min="6918" max="6918" width="13.33203125" style="147" customWidth="1"/>
    <col min="6919" max="7172" width="11.5546875" style="147"/>
    <col min="7173" max="7173" width="15.44140625" style="147" customWidth="1"/>
    <col min="7174" max="7174" width="13.33203125" style="147" customWidth="1"/>
    <col min="7175" max="7428" width="11.5546875" style="147"/>
    <col min="7429" max="7429" width="15.44140625" style="147" customWidth="1"/>
    <col min="7430" max="7430" width="13.33203125" style="147" customWidth="1"/>
    <col min="7431" max="7684" width="11.5546875" style="147"/>
    <col min="7685" max="7685" width="15.44140625" style="147" customWidth="1"/>
    <col min="7686" max="7686" width="13.33203125" style="147" customWidth="1"/>
    <col min="7687" max="7940" width="11.5546875" style="147"/>
    <col min="7941" max="7941" width="15.44140625" style="147" customWidth="1"/>
    <col min="7942" max="7942" width="13.33203125" style="147" customWidth="1"/>
    <col min="7943" max="8196" width="11.5546875" style="147"/>
    <col min="8197" max="8197" width="15.44140625" style="147" customWidth="1"/>
    <col min="8198" max="8198" width="13.33203125" style="147" customWidth="1"/>
    <col min="8199" max="8452" width="11.5546875" style="147"/>
    <col min="8453" max="8453" width="15.44140625" style="147" customWidth="1"/>
    <col min="8454" max="8454" width="13.33203125" style="147" customWidth="1"/>
    <col min="8455" max="8708" width="11.5546875" style="147"/>
    <col min="8709" max="8709" width="15.44140625" style="147" customWidth="1"/>
    <col min="8710" max="8710" width="13.33203125" style="147" customWidth="1"/>
    <col min="8711" max="8964" width="11.5546875" style="147"/>
    <col min="8965" max="8965" width="15.44140625" style="147" customWidth="1"/>
    <col min="8966" max="8966" width="13.33203125" style="147" customWidth="1"/>
    <col min="8967" max="9220" width="11.5546875" style="147"/>
    <col min="9221" max="9221" width="15.44140625" style="147" customWidth="1"/>
    <col min="9222" max="9222" width="13.33203125" style="147" customWidth="1"/>
    <col min="9223" max="9476" width="11.5546875" style="147"/>
    <col min="9477" max="9477" width="15.44140625" style="147" customWidth="1"/>
    <col min="9478" max="9478" width="13.33203125" style="147" customWidth="1"/>
    <col min="9479" max="9732" width="11.5546875" style="147"/>
    <col min="9733" max="9733" width="15.44140625" style="147" customWidth="1"/>
    <col min="9734" max="9734" width="13.33203125" style="147" customWidth="1"/>
    <col min="9735" max="9988" width="11.5546875" style="147"/>
    <col min="9989" max="9989" width="15.44140625" style="147" customWidth="1"/>
    <col min="9990" max="9990" width="13.33203125" style="147" customWidth="1"/>
    <col min="9991" max="10244" width="11.5546875" style="147"/>
    <col min="10245" max="10245" width="15.44140625" style="147" customWidth="1"/>
    <col min="10246" max="10246" width="13.33203125" style="147" customWidth="1"/>
    <col min="10247" max="10500" width="11.5546875" style="147"/>
    <col min="10501" max="10501" width="15.44140625" style="147" customWidth="1"/>
    <col min="10502" max="10502" width="13.33203125" style="147" customWidth="1"/>
    <col min="10503" max="10756" width="11.5546875" style="147"/>
    <col min="10757" max="10757" width="15.44140625" style="147" customWidth="1"/>
    <col min="10758" max="10758" width="13.33203125" style="147" customWidth="1"/>
    <col min="10759" max="11012" width="11.5546875" style="147"/>
    <col min="11013" max="11013" width="15.44140625" style="147" customWidth="1"/>
    <col min="11014" max="11014" width="13.33203125" style="147" customWidth="1"/>
    <col min="11015" max="11268" width="11.5546875" style="147"/>
    <col min="11269" max="11269" width="15.44140625" style="147" customWidth="1"/>
    <col min="11270" max="11270" width="13.33203125" style="147" customWidth="1"/>
    <col min="11271" max="11524" width="11.5546875" style="147"/>
    <col min="11525" max="11525" width="15.44140625" style="147" customWidth="1"/>
    <col min="11526" max="11526" width="13.33203125" style="147" customWidth="1"/>
    <col min="11527" max="11780" width="11.5546875" style="147"/>
    <col min="11781" max="11781" width="15.44140625" style="147" customWidth="1"/>
    <col min="11782" max="11782" width="13.33203125" style="147" customWidth="1"/>
    <col min="11783" max="12036" width="11.5546875" style="147"/>
    <col min="12037" max="12037" width="15.44140625" style="147" customWidth="1"/>
    <col min="12038" max="12038" width="13.33203125" style="147" customWidth="1"/>
    <col min="12039" max="12292" width="11.5546875" style="147"/>
    <col min="12293" max="12293" width="15.44140625" style="147" customWidth="1"/>
    <col min="12294" max="12294" width="13.33203125" style="147" customWidth="1"/>
    <col min="12295" max="12548" width="11.5546875" style="147"/>
    <col min="12549" max="12549" width="15.44140625" style="147" customWidth="1"/>
    <col min="12550" max="12550" width="13.33203125" style="147" customWidth="1"/>
    <col min="12551" max="12804" width="11.5546875" style="147"/>
    <col min="12805" max="12805" width="15.44140625" style="147" customWidth="1"/>
    <col min="12806" max="12806" width="13.33203125" style="147" customWidth="1"/>
    <col min="12807" max="13060" width="11.5546875" style="147"/>
    <col min="13061" max="13061" width="15.44140625" style="147" customWidth="1"/>
    <col min="13062" max="13062" width="13.33203125" style="147" customWidth="1"/>
    <col min="13063" max="13316" width="11.5546875" style="147"/>
    <col min="13317" max="13317" width="15.44140625" style="147" customWidth="1"/>
    <col min="13318" max="13318" width="13.33203125" style="147" customWidth="1"/>
    <col min="13319" max="13572" width="11.5546875" style="147"/>
    <col min="13573" max="13573" width="15.44140625" style="147" customWidth="1"/>
    <col min="13574" max="13574" width="13.33203125" style="147" customWidth="1"/>
    <col min="13575" max="13828" width="11.5546875" style="147"/>
    <col min="13829" max="13829" width="15.44140625" style="147" customWidth="1"/>
    <col min="13830" max="13830" width="13.33203125" style="147" customWidth="1"/>
    <col min="13831" max="14084" width="11.5546875" style="147"/>
    <col min="14085" max="14085" width="15.44140625" style="147" customWidth="1"/>
    <col min="14086" max="14086" width="13.33203125" style="147" customWidth="1"/>
    <col min="14087" max="14340" width="11.5546875" style="147"/>
    <col min="14341" max="14341" width="15.44140625" style="147" customWidth="1"/>
    <col min="14342" max="14342" width="13.33203125" style="147" customWidth="1"/>
    <col min="14343" max="14596" width="11.5546875" style="147"/>
    <col min="14597" max="14597" width="15.44140625" style="147" customWidth="1"/>
    <col min="14598" max="14598" width="13.33203125" style="147" customWidth="1"/>
    <col min="14599" max="14852" width="11.5546875" style="147"/>
    <col min="14853" max="14853" width="15.44140625" style="147" customWidth="1"/>
    <col min="14854" max="14854" width="13.33203125" style="147" customWidth="1"/>
    <col min="14855" max="15108" width="11.5546875" style="147"/>
    <col min="15109" max="15109" width="15.44140625" style="147" customWidth="1"/>
    <col min="15110" max="15110" width="13.33203125" style="147" customWidth="1"/>
    <col min="15111" max="15364" width="11.5546875" style="147"/>
    <col min="15365" max="15365" width="15.44140625" style="147" customWidth="1"/>
    <col min="15366" max="15366" width="13.33203125" style="147" customWidth="1"/>
    <col min="15367" max="15620" width="11.5546875" style="147"/>
    <col min="15621" max="15621" width="15.44140625" style="147" customWidth="1"/>
    <col min="15622" max="15622" width="13.33203125" style="147" customWidth="1"/>
    <col min="15623" max="15876" width="11.5546875" style="147"/>
    <col min="15877" max="15877" width="15.44140625" style="147" customWidth="1"/>
    <col min="15878" max="15878" width="13.33203125" style="147" customWidth="1"/>
    <col min="15879" max="16132" width="11.5546875" style="147"/>
    <col min="16133" max="16133" width="15.44140625" style="147" customWidth="1"/>
    <col min="16134" max="16134" width="13.33203125" style="147" customWidth="1"/>
    <col min="16135" max="16384" width="11.5546875" style="147"/>
  </cols>
  <sheetData>
    <row r="2" spans="1:9" ht="26.25" customHeight="1" x14ac:dyDescent="0.25">
      <c r="A2" s="195" t="str">
        <f>+'3.PLAN DE TRAB, CURVA DE INVER'!A1:I1</f>
        <v>OBRA: “ADOQUINADO MIGUEL CANE ENTRE MANUEL J.CASTILLA Y JOAQUIN CASTELLANOS”</v>
      </c>
      <c r="B2" s="195"/>
      <c r="C2" s="195"/>
      <c r="D2" s="195"/>
      <c r="E2" s="195"/>
      <c r="F2" s="195"/>
      <c r="G2" s="195"/>
      <c r="H2" s="195"/>
      <c r="I2" s="195"/>
    </row>
    <row r="4" spans="1:9" x14ac:dyDescent="0.25">
      <c r="A4" s="196" t="str">
        <f>+'3.PLAN DE TRAB, CURVA DE INVER'!A3:I3</f>
        <v>(Cuneta H° A° 0, 80 mts de desarrollo con e= 0,15 m)</v>
      </c>
      <c r="B4" s="196"/>
      <c r="C4" s="196"/>
      <c r="D4" s="196"/>
      <c r="E4" s="196"/>
      <c r="F4" s="196"/>
      <c r="G4" s="196"/>
      <c r="H4" s="196"/>
      <c r="I4" s="196"/>
    </row>
    <row r="6" spans="1:9" ht="18.75" x14ac:dyDescent="0.25">
      <c r="A6" s="197" t="s">
        <v>42</v>
      </c>
      <c r="B6" s="197"/>
      <c r="C6" s="197"/>
      <c r="D6" s="197"/>
      <c r="E6" s="197"/>
      <c r="F6" s="197"/>
      <c r="G6" s="197"/>
      <c r="H6" s="197"/>
      <c r="I6" s="197"/>
    </row>
    <row r="8" spans="1:9" x14ac:dyDescent="0.25">
      <c r="A8" s="198">
        <f>+'3.PLAN DE TRAB, CURVA DE INVER'!A6:I6</f>
        <v>0</v>
      </c>
      <c r="B8" s="198"/>
      <c r="C8" s="198"/>
      <c r="D8" s="198"/>
      <c r="E8" s="198"/>
      <c r="F8" s="198"/>
      <c r="G8" s="198"/>
      <c r="H8" s="198"/>
      <c r="I8" s="198"/>
    </row>
    <row r="35" spans="2:6" x14ac:dyDescent="0.25">
      <c r="B35" s="147">
        <f>+'3.PLAN DE TRAB, CURVA DE INVER'!E81</f>
        <v>0</v>
      </c>
      <c r="C35" s="147">
        <f>+'3.PLAN DE TRAB, CURVA DE INVER'!F81</f>
        <v>30</v>
      </c>
      <c r="D35" s="147">
        <f>+'3.PLAN DE TRAB, CURVA DE INVER'!G81</f>
        <v>60</v>
      </c>
      <c r="E35" s="147">
        <f>+'3.PLAN DE TRAB, CURVA DE INVER'!H81</f>
        <v>90</v>
      </c>
      <c r="F35" s="147">
        <f>+'3.PLAN DE TRAB, CURVA DE INVER'!I81</f>
        <v>120</v>
      </c>
    </row>
    <row r="36" spans="2:6" x14ac:dyDescent="0.25">
      <c r="B36" s="148">
        <v>0</v>
      </c>
      <c r="C36" s="148">
        <f>+'3.PLAN DE TRAB, CURVA DE INVER'!F82</f>
        <v>0</v>
      </c>
      <c r="D36" s="148">
        <f>+'3.PLAN DE TRAB, CURVA DE INVER'!G82</f>
        <v>0</v>
      </c>
      <c r="E36" s="148">
        <f>+'3.PLAN DE TRAB, CURVA DE INVER'!H82</f>
        <v>0</v>
      </c>
      <c r="F36" s="148">
        <f>+'3.PLAN DE TRAB, CURVA DE INVER'!I82</f>
        <v>0</v>
      </c>
    </row>
  </sheetData>
  <mergeCells count="4">
    <mergeCell ref="A2:I2"/>
    <mergeCell ref="A4:I4"/>
    <mergeCell ref="A6:I6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2.CÓMPUTO Y PRESUPUESTO</vt:lpstr>
      <vt:lpstr>3.PLAN DE TRAB, CURVA DE INVER</vt:lpstr>
      <vt:lpstr>4.CURVA DE INVERSION</vt:lpstr>
      <vt:lpstr>'2.CÓMPUTO Y PRESUPUESTO'!Área_de_impresión</vt:lpstr>
      <vt:lpstr>'3.PLAN DE TRAB, CURVA DE INVER'!Área_de_impresión</vt:lpstr>
      <vt:lpstr>'4.CURVA DE INVERSION'!Área_de_impresión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Bajcetic</dc:creator>
  <cp:lastModifiedBy>Hacienda San Lorenzo</cp:lastModifiedBy>
  <dcterms:created xsi:type="dcterms:W3CDTF">2025-04-30T16:07:27Z</dcterms:created>
  <dcterms:modified xsi:type="dcterms:W3CDTF">2025-05-06T16:50:27Z</dcterms:modified>
</cp:coreProperties>
</file>