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CARO\"/>
    </mc:Choice>
  </mc:AlternateContent>
  <xr:revisionPtr revIDLastSave="0" documentId="8_{9E8AF3CE-EE15-4423-B9BA-C1F19867C69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ANALISIS P.U." sheetId="23" r:id="rId1"/>
    <sheet name="Miguel Cané desde Inn hasta VG" sheetId="24" r:id="rId2"/>
    <sheet name="computo" sheetId="27" r:id="rId3"/>
    <sheet name="Plan de Trabajo (2)" sheetId="2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'ANALISIS P.U.'!$A$13:$H$100</definedName>
    <definedName name="Fecha">'[1]Hoja 1'!$D$3</definedName>
    <definedName name="Insumos">'[1]Hoja 1'!$A$5:$D$440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4" i="23" l="1"/>
  <c r="F99" i="23"/>
  <c r="F49" i="23" l="1"/>
  <c r="H49" i="23" s="1"/>
  <c r="K17" i="23"/>
  <c r="F43" i="23" l="1"/>
  <c r="D40" i="23" l="1"/>
  <c r="D26" i="23"/>
  <c r="D13" i="23"/>
  <c r="F97" i="23" l="1"/>
  <c r="H97" i="23" s="1"/>
  <c r="F95" i="23"/>
  <c r="H95" i="23" s="1"/>
  <c r="F60" i="23" l="1"/>
  <c r="F65" i="23" l="1"/>
  <c r="O18" i="24"/>
  <c r="F72" i="23"/>
  <c r="H72" i="23" s="1"/>
  <c r="F90" i="23"/>
  <c r="F88" i="23"/>
  <c r="H88" i="23" s="1"/>
  <c r="F86" i="23"/>
  <c r="H86" i="23" s="1"/>
  <c r="F81" i="23"/>
  <c r="H81" i="23" s="1"/>
  <c r="F79" i="23"/>
  <c r="H79" i="23" s="1"/>
  <c r="F76" i="23" l="1"/>
  <c r="F83" i="23"/>
  <c r="H90" i="23"/>
  <c r="H60" i="23"/>
  <c r="F17" i="23" l="1"/>
  <c r="F21" i="23" l="1"/>
  <c r="H21" i="23" s="1"/>
  <c r="F33" i="23"/>
  <c r="H33" i="23" s="1"/>
  <c r="F62" i="23"/>
  <c r="H62" i="23" l="1"/>
  <c r="F16" i="23"/>
  <c r="F18" i="23"/>
  <c r="F19" i="23"/>
  <c r="F23" i="23"/>
  <c r="F24" i="23"/>
  <c r="H16" i="23" l="1"/>
  <c r="H23" i="23"/>
  <c r="I29" i="24"/>
  <c r="F29" i="23"/>
  <c r="F30" i="23"/>
  <c r="F31" i="23"/>
  <c r="F35" i="23"/>
  <c r="F36" i="23"/>
  <c r="F37" i="23"/>
  <c r="F38" i="23"/>
  <c r="F44" i="23"/>
  <c r="F45" i="23"/>
  <c r="F46" i="23"/>
  <c r="F47" i="23"/>
  <c r="F51" i="23"/>
  <c r="F52" i="23"/>
  <c r="F53" i="23"/>
  <c r="F55" i="23"/>
  <c r="H35" i="23" l="1"/>
  <c r="H51" i="23"/>
  <c r="H29" i="23"/>
  <c r="F40" i="23"/>
  <c r="H43" i="23"/>
  <c r="F26" i="23"/>
  <c r="F13" i="23"/>
  <c r="F64" i="23"/>
  <c r="F66" i="23"/>
  <c r="H64" i="23" l="1"/>
  <c r="F57" i="23"/>
  <c r="F100" i="23"/>
  <c r="H99" i="23" s="1"/>
  <c r="G29" i="24" l="1"/>
  <c r="K29" i="24"/>
  <c r="F92" i="23"/>
  <c r="O33" i="24" l="1"/>
  <c r="O29" i="24" l="1"/>
  <c r="O31" i="24" l="1"/>
  <c r="O30" i="24"/>
  <c r="P18" i="24"/>
  <c r="O32" i="24" l="1"/>
  <c r="O35" i="24" s="1"/>
  <c r="C24" i="23"/>
  <c r="A24" i="23"/>
  <c r="B24" i="23"/>
  <c r="C18" i="23"/>
  <c r="A18" i="23"/>
  <c r="B18" i="23"/>
  <c r="C29" i="23"/>
  <c r="A29" i="23"/>
  <c r="B29" i="23"/>
  <c r="B55" i="23"/>
  <c r="A55" i="23"/>
  <c r="C55" i="23"/>
  <c r="B95" i="23"/>
  <c r="A95" i="23"/>
  <c r="C95" i="23"/>
  <c r="C19" i="23"/>
  <c r="A19" i="23"/>
  <c r="B19" i="23"/>
  <c r="B54" i="23"/>
  <c r="A54" i="23"/>
  <c r="C54" i="23"/>
  <c r="C35" i="23"/>
  <c r="A35" i="23"/>
  <c r="B35" i="23"/>
  <c r="C49" i="23"/>
  <c r="A49" i="23"/>
  <c r="B49" i="23"/>
  <c r="C45" i="23"/>
  <c r="A45" i="23"/>
  <c r="B45" i="23"/>
  <c r="B31" i="23"/>
  <c r="A31" i="23"/>
  <c r="C31" i="23"/>
  <c r="C36" i="23"/>
  <c r="A36" i="23"/>
  <c r="B36" i="23"/>
  <c r="C66" i="23"/>
  <c r="A66" i="23"/>
  <c r="B66" i="23"/>
  <c r="B97" i="23"/>
  <c r="A97" i="23"/>
  <c r="C97" i="23"/>
  <c r="C43" i="23"/>
  <c r="A43" i="23"/>
  <c r="B43" i="23"/>
  <c r="C62" i="23"/>
  <c r="A62" i="23"/>
  <c r="B62" i="23"/>
  <c r="B17" i="23"/>
  <c r="A17" i="23"/>
  <c r="C17" i="23"/>
  <c r="C30" i="23"/>
  <c r="A30" i="23"/>
  <c r="B30" i="23"/>
  <c r="C33" i="23"/>
  <c r="A33" i="23"/>
  <c r="B33" i="23"/>
  <c r="C51" i="23"/>
  <c r="A51" i="23"/>
  <c r="B51" i="23"/>
  <c r="C16" i="23"/>
  <c r="A16" i="23"/>
  <c r="B16" i="23"/>
  <c r="B44" i="23"/>
  <c r="A44" i="23"/>
  <c r="C44" i="23"/>
  <c r="C21" i="23"/>
  <c r="A21" i="23"/>
  <c r="B21" i="23"/>
  <c r="B38" i="23"/>
  <c r="A38" i="23"/>
  <c r="C38" i="23"/>
  <c r="B46" i="23"/>
  <c r="A46" i="23"/>
  <c r="C46" i="23"/>
  <c r="B100" i="23"/>
  <c r="A100" i="23"/>
  <c r="C100" i="23"/>
  <c r="C53" i="23"/>
  <c r="A53" i="23"/>
  <c r="B53" i="23"/>
  <c r="B47" i="23"/>
  <c r="A47" i="23"/>
  <c r="C47" i="23"/>
  <c r="B52" i="23"/>
  <c r="A52" i="23"/>
  <c r="C52" i="23"/>
  <c r="B37" i="23"/>
  <c r="A37" i="23"/>
  <c r="C37" i="23"/>
  <c r="C99" i="23"/>
  <c r="A99" i="23"/>
  <c r="B99" i="23"/>
  <c r="C23" i="23"/>
  <c r="A23" i="23"/>
  <c r="B23" i="23"/>
  <c r="B64" i="23"/>
  <c r="A64" i="23"/>
  <c r="C64" i="23"/>
  <c r="C60" i="23"/>
  <c r="A60" i="23"/>
</calcChain>
</file>

<file path=xl/sharedStrings.xml><?xml version="1.0" encoding="utf-8"?>
<sst xmlns="http://schemas.openxmlformats.org/spreadsheetml/2006/main" count="220" uniqueCount="118">
  <si>
    <t>N°</t>
  </si>
  <si>
    <t>Un.</t>
  </si>
  <si>
    <t>Incidencia</t>
  </si>
  <si>
    <t>1.1</t>
  </si>
  <si>
    <t>Total Item</t>
  </si>
  <si>
    <t>Total Rubro</t>
  </si>
  <si>
    <r>
      <t xml:space="preserve">SUBTOTAL 2 </t>
    </r>
    <r>
      <rPr>
        <sz val="9"/>
        <rFont val="Arial"/>
        <family val="2"/>
      </rPr>
      <t>(I + II)</t>
    </r>
  </si>
  <si>
    <t>TOTAL FINAL</t>
  </si>
  <si>
    <t>MATERIALES</t>
  </si>
  <si>
    <t>MANO DE OBRA</t>
  </si>
  <si>
    <t>C. U.</t>
  </si>
  <si>
    <t xml:space="preserve">Total </t>
  </si>
  <si>
    <t xml:space="preserve">C. U. </t>
  </si>
  <si>
    <t xml:space="preserve">DESCRIPCION DEL ITEM              </t>
  </si>
  <si>
    <t>Cant.total</t>
  </si>
  <si>
    <t>ITEM</t>
  </si>
  <si>
    <t>DESCRIPCIÓN</t>
  </si>
  <si>
    <t>PRECIO P/ITEM (S)</t>
  </si>
  <si>
    <t xml:space="preserve"> </t>
  </si>
  <si>
    <t>PRECIO SUBTOTAL1</t>
  </si>
  <si>
    <t>GASTOS GENERALES</t>
  </si>
  <si>
    <t>IVA 21%</t>
  </si>
  <si>
    <t>SUBTOTAL 2( sub.1+g.gral+transp)</t>
  </si>
  <si>
    <t>TOTAL RUBROS</t>
  </si>
  <si>
    <t xml:space="preserve">                                                TOTAL  ACUMULADO (100%)</t>
  </si>
  <si>
    <t>EQUIPOS</t>
  </si>
  <si>
    <t>C.U.Mat.+M.Obra+Equipos</t>
  </si>
  <si>
    <t>M2</t>
  </si>
  <si>
    <t>SUBTOTAL ITEM</t>
  </si>
  <si>
    <t xml:space="preserve">Pavimento articualdo de adoquines (incluye tomado de juntas con arena y cemento en seco) </t>
  </si>
  <si>
    <t>QUINCENA 1</t>
  </si>
  <si>
    <t>QUINCENA 2</t>
  </si>
  <si>
    <t>QUINCENA 3</t>
  </si>
  <si>
    <t>INCID. (%)</t>
  </si>
  <si>
    <t>SUBTOTAL 1</t>
  </si>
  <si>
    <t xml:space="preserve">  </t>
  </si>
  <si>
    <t>Detalles de Fórmulas</t>
  </si>
  <si>
    <t>22 - Red Vial</t>
  </si>
  <si>
    <t>Cordón cuneta de HºAº</t>
  </si>
  <si>
    <t>Fórmula:</t>
  </si>
  <si>
    <t>Valor:</t>
  </si>
  <si>
    <t>m</t>
  </si>
  <si>
    <t>Composición</t>
  </si>
  <si>
    <t>Unid.</t>
  </si>
  <si>
    <t>Cant.</t>
  </si>
  <si>
    <t>Precio</t>
  </si>
  <si>
    <t>Subtotal</t>
  </si>
  <si>
    <t>A - Materiales</t>
  </si>
  <si>
    <t>B - Mano de obra</t>
  </si>
  <si>
    <t>C - Equipos</t>
  </si>
  <si>
    <t>m2</t>
  </si>
  <si>
    <t>m3</t>
  </si>
  <si>
    <t>BASE ESTABILIZADA</t>
  </si>
  <si>
    <t>VIBRO COMPACTADOR AUTOPROPULSADO 120HP</t>
  </si>
  <si>
    <t>h</t>
  </si>
  <si>
    <t>mo.006</t>
  </si>
  <si>
    <t>CUADRILLA TIPO UOCRA</t>
  </si>
  <si>
    <t>eq.010</t>
  </si>
  <si>
    <t>MOTONIVELADORA</t>
  </si>
  <si>
    <t>eq.012</t>
  </si>
  <si>
    <t>CAMIÓN VOLCADOR 140 H.P.</t>
  </si>
  <si>
    <t>LIMPIEZA FINAL DE OBRA</t>
  </si>
  <si>
    <t>0.99.07.F</t>
  </si>
  <si>
    <t>ESTACAS Y PINTURA</t>
  </si>
  <si>
    <t xml:space="preserve">GL </t>
  </si>
  <si>
    <t>BASE granular estabilizada de 0,20 (grava con finos y gruesos + arena)</t>
  </si>
  <si>
    <t xml:space="preserve">SUBRASANTE Excavacion y perfilado desde superficie actual hasta 0,20 cota de fundacion </t>
  </si>
  <si>
    <t>TRABAJO PRELIMINARES Replanteo y trazado, explanaciones y cotas de nivelacion</t>
  </si>
  <si>
    <t xml:space="preserve">                                                TOTAL AVANCE ACUMULADO (18,67%)</t>
  </si>
  <si>
    <t>LOCALIDAD: SAN LORENZO</t>
  </si>
  <si>
    <t>MUNICIPIO:  SAN LORENZO</t>
  </si>
  <si>
    <t>DEPARTAMENTO: CAPITAL</t>
  </si>
  <si>
    <t>PLANILLA de CÓMPUTO y PRESUPUESTO - MUNICIPIO SAN LORENZO</t>
  </si>
  <si>
    <t>PAVIMENTO ARTICULADO</t>
  </si>
  <si>
    <t>CARTEL DE OBRA</t>
  </si>
  <si>
    <t>Provisión y Colocación de Cartel de Obra</t>
  </si>
  <si>
    <t>HORMIGÖN SIMPLE</t>
  </si>
  <si>
    <t xml:space="preserve">                                INVERSION MENSUAL </t>
  </si>
  <si>
    <t xml:space="preserve">                 INVERSION MENSUAL ACUMULADA </t>
  </si>
  <si>
    <t xml:space="preserve">                                 TOTAL  ACUMULADO </t>
  </si>
  <si>
    <t xml:space="preserve">                                                     TOTAL AVANCE MENSUAL</t>
  </si>
  <si>
    <t xml:space="preserve">                                                                                                                                               </t>
  </si>
  <si>
    <t>CORDON CUNETA</t>
  </si>
  <si>
    <t>ML</t>
  </si>
  <si>
    <t xml:space="preserve">TOTAL: </t>
  </si>
  <si>
    <t>Longitud (m)</t>
  </si>
  <si>
    <t>Ancho (m)</t>
  </si>
  <si>
    <t>Area (m2)</t>
  </si>
  <si>
    <t>espesor</t>
  </si>
  <si>
    <t>Volumen (m3)</t>
  </si>
  <si>
    <t>Superficie a pavimentar</t>
  </si>
  <si>
    <t>Cordon Cuneta</t>
  </si>
  <si>
    <t xml:space="preserve">Excavación </t>
  </si>
  <si>
    <t>cordon cuneta</t>
  </si>
  <si>
    <t>PVC Vivienda Unifam. Conexión a red</t>
  </si>
  <si>
    <t>gl</t>
  </si>
  <si>
    <t>hormigon simple</t>
  </si>
  <si>
    <t>conexiones domiciliarias</t>
  </si>
  <si>
    <t>CONEXIONES DOMICILIARIAS</t>
  </si>
  <si>
    <t>Conexiones de cloaca hasta 0,50 mts de la linea de cuneta</t>
  </si>
  <si>
    <t>Cordón cuneta</t>
  </si>
  <si>
    <t>Precios de Noviembre 2025</t>
  </si>
  <si>
    <t>Pavimento articulado c/sub-base</t>
  </si>
  <si>
    <t>Boca calles Hormigón</t>
  </si>
  <si>
    <t>Pavimento de hormigón e = 0.20</t>
  </si>
  <si>
    <t>203,75,86</t>
  </si>
  <si>
    <t xml:space="preserve">del canal al baden </t>
  </si>
  <si>
    <t>de la bocacalle de Wilde hata V. Garcia</t>
  </si>
  <si>
    <t>BENEFICIOS</t>
  </si>
  <si>
    <t xml:space="preserve">GASTOS GENERALES </t>
  </si>
  <si>
    <t>QUINCENA 4</t>
  </si>
  <si>
    <t>beneficios</t>
  </si>
  <si>
    <t>ANALISIS DE PRECIOS</t>
  </si>
  <si>
    <t>OBRA: "ADOQUINADO CALLE MIGUEL CANE DESDE CANAL INNOMINADO HASTA CALLE VIRGILIO GARCIA"</t>
  </si>
  <si>
    <t xml:space="preserve">IVA </t>
  </si>
  <si>
    <t>PLANILLA DE COMPUTO ADOQUINADO CALLE MIGUEL CANE DESDE CANAL INNOMINADO HASTA CALLE VIRGILIO GARCIA</t>
  </si>
  <si>
    <r>
      <t xml:space="preserve">OBRA: "ADOQUINADO CALLE MIGUEL CANE DESDE CANAL INNOMINADO HASTA CALLE VIRGILIO GARCIA"  </t>
    </r>
    <r>
      <rPr>
        <sz val="12"/>
        <rFont val="Arial"/>
        <family val="2"/>
      </rPr>
      <t xml:space="preserve"> </t>
    </r>
  </si>
  <si>
    <t>Pavimento de hormigon H25 para intersección de calles y badén (O Wilde) de  0,20m con SIKAPRECAST o similar p/ endurecimiento en 48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</si>
</sst>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0.000"/>
    <numFmt numFmtId="167" formatCode="_ [$$-2C0A]\ * #,##0.00_ ;_ [$$-2C0A]\ * \-#,##0.00_ ;_ [$$-2C0A]\ * &quot;-&quot;??_ ;_ @_ "/>
    <numFmt numFmtId="168" formatCode="&quot;$&quot;#,##0.00;[Red]\-&quot;$&quot;#,##0.00"/>
    <numFmt numFmtId="169" formatCode="_ * #,##0.000_ ;_ * \-#,##0.000_ ;_ * &quot;-&quot;??_ ;_ @_ "/>
    <numFmt numFmtId="170" formatCode="_ * #,##0.0000_ ;_ * \-#,##0.0000_ ;_ * &quot;-&quot;??_ ;_ @_ "/>
    <numFmt numFmtId="171" formatCode="&quot;$&quot;\ #,##0.00"/>
    <numFmt numFmtId="172" formatCode="0.0"/>
    <numFmt numFmtId="173" formatCode="_-[$$-2C0A]\ * #,##0.00_-;\-[$$-2C0A]\ * #,##0.00_-;_-[$$-2C0A]\ * &quot;-&quot;??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30"/>
      <name val="Arial"/>
      <family val="2"/>
    </font>
    <font>
      <sz val="9"/>
      <color indexed="30"/>
      <name val="Arial"/>
      <family val="2"/>
    </font>
    <font>
      <sz val="9"/>
      <color indexed="17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7"/>
      <name val="Arial"/>
      <family val="2"/>
    </font>
    <font>
      <sz val="9"/>
      <color theme="6" tint="-0.499984740745262"/>
      <name val="Arial"/>
      <family val="2"/>
    </font>
    <font>
      <b/>
      <sz val="7"/>
      <color indexed="17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6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sz val="12"/>
      <name val="Courier"/>
      <family val="3"/>
    </font>
    <font>
      <b/>
      <sz val="9"/>
      <color theme="6" tint="-0.499984740745262"/>
      <name val="Arial"/>
      <family val="2"/>
    </font>
    <font>
      <b/>
      <sz val="9"/>
      <color indexed="17"/>
      <name val="Arial"/>
      <family val="2"/>
    </font>
    <font>
      <sz val="11"/>
      <color theme="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2"/>
      <color theme="0" tint="-4.9989318521683403E-2"/>
      <name val="Arial"/>
      <family val="2"/>
    </font>
    <font>
      <sz val="11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3" fillId="2" borderId="0" applyNumberFormat="0" applyBorder="0" applyAlignment="0" applyProtection="0"/>
    <xf numFmtId="0" fontId="14" fillId="0" borderId="1" applyNumberFormat="0" applyFill="0" applyAlignment="0" applyProtection="0"/>
    <xf numFmtId="9" fontId="12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5" fillId="7" borderId="0" applyNumberFormat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2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3">
    <xf numFmtId="0" fontId="0" fillId="0" borderId="0" xfId="0"/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0" fontId="5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0" fontId="5" fillId="0" borderId="15" xfId="0" applyNumberFormat="1" applyFont="1" applyBorder="1"/>
    <xf numFmtId="9" fontId="4" fillId="0" borderId="16" xfId="0" applyNumberFormat="1" applyFont="1" applyBorder="1" applyAlignment="1">
      <alignment horizontal="center" vertical="center"/>
    </xf>
    <xf numFmtId="10" fontId="4" fillId="0" borderId="0" xfId="0" applyNumberFormat="1" applyFont="1"/>
    <xf numFmtId="10" fontId="5" fillId="0" borderId="0" xfId="0" applyNumberFormat="1" applyFont="1"/>
    <xf numFmtId="9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9" fontId="4" fillId="0" borderId="18" xfId="0" applyNumberFormat="1" applyFont="1" applyBorder="1" applyAlignment="1">
      <alignment horizontal="center" vertical="center"/>
    </xf>
    <xf numFmtId="167" fontId="4" fillId="0" borderId="18" xfId="0" applyNumberFormat="1" applyFont="1" applyBorder="1"/>
    <xf numFmtId="0" fontId="6" fillId="0" borderId="1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167" fontId="4" fillId="0" borderId="18" xfId="0" applyNumberFormat="1" applyFont="1" applyBorder="1" applyAlignment="1">
      <alignment horizontal="left"/>
    </xf>
    <xf numFmtId="167" fontId="5" fillId="0" borderId="23" xfId="0" applyNumberFormat="1" applyFont="1" applyBorder="1"/>
    <xf numFmtId="167" fontId="4" fillId="0" borderId="24" xfId="0" applyNumberFormat="1" applyFont="1" applyBorder="1" applyAlignment="1">
      <alignment horizontal="left"/>
    </xf>
    <xf numFmtId="167" fontId="5" fillId="0" borderId="23" xfId="0" applyNumberFormat="1" applyFont="1" applyBorder="1" applyAlignment="1">
      <alignment horizontal="left"/>
    </xf>
    <xf numFmtId="167" fontId="4" fillId="0" borderId="22" xfId="0" applyNumberFormat="1" applyFont="1" applyBorder="1"/>
    <xf numFmtId="9" fontId="4" fillId="0" borderId="8" xfId="0" applyNumberFormat="1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left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5" borderId="2" xfId="0" applyFill="1" applyBorder="1"/>
    <xf numFmtId="0" fontId="0" fillId="0" borderId="0" xfId="0" applyAlignment="1">
      <alignment vertical="center"/>
    </xf>
    <xf numFmtId="0" fontId="6" fillId="5" borderId="2" xfId="0" applyFont="1" applyFill="1" applyBorder="1"/>
    <xf numFmtId="0" fontId="4" fillId="0" borderId="2" xfId="0" applyFont="1" applyBorder="1" applyAlignment="1">
      <alignment wrapText="1"/>
    </xf>
    <xf numFmtId="10" fontId="0" fillId="0" borderId="2" xfId="3" applyNumberFormat="1" applyFont="1" applyBorder="1"/>
    <xf numFmtId="10" fontId="0" fillId="0" borderId="8" xfId="3" applyNumberFormat="1" applyFont="1" applyBorder="1"/>
    <xf numFmtId="0" fontId="3" fillId="0" borderId="0" xfId="0" applyFont="1"/>
    <xf numFmtId="164" fontId="11" fillId="0" borderId="2" xfId="4" applyFont="1" applyBorder="1"/>
    <xf numFmtId="0" fontId="4" fillId="0" borderId="2" xfId="0" applyFont="1" applyBorder="1"/>
    <xf numFmtId="168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/>
    <xf numFmtId="9" fontId="4" fillId="0" borderId="2" xfId="3" applyFont="1" applyBorder="1"/>
    <xf numFmtId="0" fontId="5" fillId="0" borderId="2" xfId="0" applyFont="1" applyBorder="1"/>
    <xf numFmtId="0" fontId="4" fillId="0" borderId="0" xfId="0" applyFont="1"/>
    <xf numFmtId="168" fontId="4" fillId="0" borderId="0" xfId="0" applyNumberFormat="1" applyFont="1"/>
    <xf numFmtId="9" fontId="4" fillId="0" borderId="0" xfId="3" applyFont="1" applyBorder="1"/>
    <xf numFmtId="0" fontId="4" fillId="0" borderId="2" xfId="0" applyFont="1" applyBorder="1" applyAlignment="1">
      <alignment vertical="center" wrapText="1"/>
    </xf>
    <xf numFmtId="0" fontId="22" fillId="5" borderId="2" xfId="0" applyFont="1" applyFill="1" applyBorder="1" applyAlignment="1">
      <alignment horizontal="center" vertical="center"/>
    </xf>
    <xf numFmtId="0" fontId="5" fillId="0" borderId="27" xfId="0" applyFont="1" applyBorder="1"/>
    <xf numFmtId="168" fontId="5" fillId="0" borderId="2" xfId="0" applyNumberFormat="1" applyFont="1" applyBorder="1"/>
    <xf numFmtId="168" fontId="5" fillId="0" borderId="2" xfId="0" applyNumberFormat="1" applyFont="1" applyBorder="1" applyAlignment="1">
      <alignment horizontal="right"/>
    </xf>
    <xf numFmtId="168" fontId="5" fillId="4" borderId="2" xfId="0" applyNumberFormat="1" applyFont="1" applyFill="1" applyBorder="1"/>
    <xf numFmtId="0" fontId="6" fillId="0" borderId="10" xfId="0" applyFont="1" applyBorder="1" applyAlignment="1">
      <alignment horizontal="center" wrapText="1"/>
    </xf>
    <xf numFmtId="0" fontId="5" fillId="0" borderId="7" xfId="0" applyFont="1" applyBorder="1"/>
    <xf numFmtId="0" fontId="7" fillId="0" borderId="38" xfId="0" applyFont="1" applyBorder="1"/>
    <xf numFmtId="0" fontId="8" fillId="0" borderId="4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169" fontId="26" fillId="0" borderId="0" xfId="5" applyNumberFormat="1" applyFont="1" applyFill="1" applyBorder="1" applyProtection="1">
      <protection locked="0"/>
    </xf>
    <xf numFmtId="170" fontId="26" fillId="0" borderId="0" xfId="5" applyNumberFormat="1" applyFont="1" applyFill="1" applyBorder="1" applyProtection="1">
      <protection locked="0"/>
    </xf>
    <xf numFmtId="167" fontId="0" fillId="0" borderId="0" xfId="0" applyNumberFormat="1"/>
    <xf numFmtId="171" fontId="0" fillId="0" borderId="0" xfId="0" applyNumberFormat="1"/>
    <xf numFmtId="0" fontId="4" fillId="0" borderId="21" xfId="0" applyFont="1" applyBorder="1"/>
    <xf numFmtId="168" fontId="4" fillId="0" borderId="21" xfId="0" applyNumberFormat="1" applyFont="1" applyBorder="1" applyAlignment="1">
      <alignment horizontal="center"/>
    </xf>
    <xf numFmtId="10" fontId="4" fillId="0" borderId="21" xfId="3" applyNumberFormat="1" applyFont="1" applyBorder="1" applyAlignment="1">
      <alignment horizontal="center"/>
    </xf>
    <xf numFmtId="0" fontId="22" fillId="6" borderId="39" xfId="0" applyFont="1" applyFill="1" applyBorder="1" applyAlignment="1">
      <alignment horizontal="center" vertical="center"/>
    </xf>
    <xf numFmtId="0" fontId="22" fillId="6" borderId="36" xfId="0" applyFont="1" applyFill="1" applyBorder="1" applyAlignment="1">
      <alignment horizontal="center" vertical="center"/>
    </xf>
    <xf numFmtId="0" fontId="22" fillId="6" borderId="37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/>
    </xf>
    <xf numFmtId="10" fontId="4" fillId="0" borderId="19" xfId="3" applyNumberFormat="1" applyFont="1" applyBorder="1" applyAlignment="1">
      <alignment horizontal="center"/>
    </xf>
    <xf numFmtId="10" fontId="21" fillId="5" borderId="21" xfId="3" applyNumberFormat="1" applyFont="1" applyFill="1" applyBorder="1"/>
    <xf numFmtId="0" fontId="0" fillId="0" borderId="0" xfId="0" applyAlignment="1">
      <alignment horizontal="center"/>
    </xf>
    <xf numFmtId="0" fontId="0" fillId="0" borderId="41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4" xfId="0" applyBorder="1"/>
    <xf numFmtId="0" fontId="0" fillId="0" borderId="16" xfId="0" applyBorder="1"/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5" xfId="0" applyBorder="1"/>
    <xf numFmtId="0" fontId="0" fillId="0" borderId="17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0" xfId="0" applyBorder="1"/>
    <xf numFmtId="167" fontId="4" fillId="5" borderId="2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center" vertical="center"/>
    </xf>
    <xf numFmtId="167" fontId="9" fillId="5" borderId="2" xfId="0" applyNumberFormat="1" applyFont="1" applyFill="1" applyBorder="1" applyAlignment="1">
      <alignment horizontal="center" vertical="center"/>
    </xf>
    <xf numFmtId="167" fontId="18" fillId="5" borderId="2" xfId="0" applyNumberFormat="1" applyFont="1" applyFill="1" applyBorder="1" applyAlignment="1">
      <alignment horizontal="center" vertical="center"/>
    </xf>
    <xf numFmtId="10" fontId="5" fillId="5" borderId="19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wrapText="1"/>
    </xf>
    <xf numFmtId="171" fontId="26" fillId="5" borderId="0" xfId="0" applyNumberFormat="1" applyFont="1" applyFill="1" applyAlignment="1" applyProtection="1">
      <alignment horizontal="right"/>
      <protection locked="0"/>
    </xf>
    <xf numFmtId="0" fontId="0" fillId="0" borderId="2" xfId="0" applyBorder="1" applyAlignment="1">
      <alignment horizontal="center" vertical="center"/>
    </xf>
    <xf numFmtId="171" fontId="26" fillId="0" borderId="0" xfId="9" applyNumberFormat="1" applyFont="1" applyAlignment="1" applyProtection="1">
      <alignment horizontal="right"/>
      <protection locked="0"/>
    </xf>
    <xf numFmtId="0" fontId="0" fillId="5" borderId="0" xfId="0" applyFill="1"/>
    <xf numFmtId="167" fontId="5" fillId="0" borderId="25" xfId="0" applyNumberFormat="1" applyFont="1" applyBorder="1"/>
    <xf numFmtId="167" fontId="4" fillId="11" borderId="2" xfId="0" applyNumberFormat="1" applyFont="1" applyFill="1" applyBorder="1" applyAlignment="1">
      <alignment horizontal="center" vertical="center"/>
    </xf>
    <xf numFmtId="1" fontId="5" fillId="11" borderId="4" xfId="0" applyNumberFormat="1" applyFont="1" applyFill="1" applyBorder="1" applyAlignment="1">
      <alignment horizontal="center"/>
    </xf>
    <xf numFmtId="0" fontId="5" fillId="11" borderId="2" xfId="0" applyFont="1" applyFill="1" applyBorder="1"/>
    <xf numFmtId="0" fontId="5" fillId="11" borderId="2" xfId="0" applyFont="1" applyFill="1" applyBorder="1" applyAlignment="1">
      <alignment horizontal="center" vertical="center"/>
    </xf>
    <xf numFmtId="4" fontId="4" fillId="11" borderId="2" xfId="0" applyNumberFormat="1" applyFont="1" applyFill="1" applyBorder="1" applyAlignment="1">
      <alignment horizontal="center" vertical="center"/>
    </xf>
    <xf numFmtId="167" fontId="9" fillId="11" borderId="2" xfId="0" applyNumberFormat="1" applyFont="1" applyFill="1" applyBorder="1" applyAlignment="1">
      <alignment horizontal="center" vertical="center"/>
    </xf>
    <xf numFmtId="167" fontId="5" fillId="11" borderId="2" xfId="0" applyNumberFormat="1" applyFont="1" applyFill="1" applyBorder="1" applyAlignment="1">
      <alignment horizontal="center" vertical="center"/>
    </xf>
    <xf numFmtId="10" fontId="4" fillId="11" borderId="19" xfId="0" applyNumberFormat="1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167" fontId="18" fillId="11" borderId="2" xfId="0" applyNumberFormat="1" applyFont="1" applyFill="1" applyBorder="1" applyAlignment="1">
      <alignment horizontal="center" vertical="center"/>
    </xf>
    <xf numFmtId="171" fontId="26" fillId="5" borderId="27" xfId="0" applyNumberFormat="1" applyFont="1" applyFill="1" applyBorder="1" applyAlignment="1" applyProtection="1">
      <alignment horizontal="right"/>
      <protection locked="0"/>
    </xf>
    <xf numFmtId="171" fontId="0" fillId="5" borderId="0" xfId="0" applyNumberFormat="1" applyFill="1"/>
    <xf numFmtId="171" fontId="26" fillId="5" borderId="0" xfId="0" applyNumberFormat="1" applyFont="1" applyFill="1"/>
    <xf numFmtId="0" fontId="26" fillId="5" borderId="0" xfId="0" applyFont="1" applyFill="1"/>
    <xf numFmtId="0" fontId="26" fillId="0" borderId="0" xfId="0" applyFont="1"/>
    <xf numFmtId="171" fontId="26" fillId="0" borderId="0" xfId="0" applyNumberFormat="1" applyFont="1"/>
    <xf numFmtId="0" fontId="0" fillId="9" borderId="2" xfId="0" applyFill="1" applyBorder="1" applyAlignment="1">
      <alignment horizontal="center"/>
    </xf>
    <xf numFmtId="0" fontId="3" fillId="0" borderId="16" xfId="0" applyFont="1" applyBorder="1"/>
    <xf numFmtId="2" fontId="0" fillId="0" borderId="0" xfId="0" applyNumberFormat="1"/>
    <xf numFmtId="0" fontId="23" fillId="12" borderId="21" xfId="0" applyFont="1" applyFill="1" applyBorder="1" applyAlignment="1">
      <alignment horizontal="center"/>
    </xf>
    <xf numFmtId="172" fontId="4" fillId="5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7" fontId="5" fillId="0" borderId="18" xfId="0" applyNumberFormat="1" applyFont="1" applyBorder="1"/>
    <xf numFmtId="167" fontId="8" fillId="0" borderId="0" xfId="0" applyNumberFormat="1" applyFont="1" applyAlignment="1">
      <alignment horizontal="center" vertical="center"/>
    </xf>
    <xf numFmtId="167" fontId="4" fillId="0" borderId="27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18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5" fillId="11" borderId="2" xfId="0" applyNumberFormat="1" applyFont="1" applyFill="1" applyBorder="1" applyAlignment="1">
      <alignment horizontal="center" vertical="center"/>
    </xf>
    <xf numFmtId="167" fontId="7" fillId="11" borderId="2" xfId="0" applyNumberFormat="1" applyFont="1" applyFill="1" applyBorder="1" applyAlignment="1">
      <alignment horizontal="center" vertical="center"/>
    </xf>
    <xf numFmtId="167" fontId="8" fillId="11" borderId="2" xfId="0" applyNumberFormat="1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2" fontId="4" fillId="5" borderId="5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wrapText="1"/>
    </xf>
    <xf numFmtId="0" fontId="4" fillId="5" borderId="3" xfId="0" applyFont="1" applyFill="1" applyBorder="1" applyAlignment="1">
      <alignment horizontal="center" vertical="center"/>
    </xf>
    <xf numFmtId="167" fontId="4" fillId="5" borderId="3" xfId="0" applyNumberFormat="1" applyFont="1" applyFill="1" applyBorder="1" applyAlignment="1">
      <alignment horizontal="center" vertical="center"/>
    </xf>
    <xf numFmtId="167" fontId="18" fillId="5" borderId="3" xfId="0" applyNumberFormat="1" applyFont="1" applyFill="1" applyBorder="1" applyAlignment="1">
      <alignment horizontal="center" vertical="center"/>
    </xf>
    <xf numFmtId="167" fontId="9" fillId="5" borderId="3" xfId="0" applyNumberFormat="1" applyFont="1" applyFill="1" applyBorder="1" applyAlignment="1">
      <alignment horizontal="center" vertical="center"/>
    </xf>
    <xf numFmtId="10" fontId="5" fillId="5" borderId="20" xfId="0" applyNumberFormat="1" applyFont="1" applyFill="1" applyBorder="1" applyAlignment="1">
      <alignment horizontal="center" vertical="center"/>
    </xf>
    <xf numFmtId="1" fontId="5" fillId="11" borderId="4" xfId="0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wrapText="1"/>
    </xf>
    <xf numFmtId="4" fontId="5" fillId="11" borderId="2" xfId="0" applyNumberFormat="1" applyFont="1" applyFill="1" applyBorder="1" applyAlignment="1">
      <alignment horizontal="center" vertical="center"/>
    </xf>
    <xf numFmtId="167" fontId="33" fillId="11" borderId="2" xfId="0" applyNumberFormat="1" applyFont="1" applyFill="1" applyBorder="1" applyAlignment="1">
      <alignment horizontal="center" vertical="center"/>
    </xf>
    <xf numFmtId="167" fontId="34" fillId="11" borderId="2" xfId="0" applyNumberFormat="1" applyFont="1" applyFill="1" applyBorder="1" applyAlignment="1">
      <alignment horizontal="center" vertical="center"/>
    </xf>
    <xf numFmtId="10" fontId="5" fillId="11" borderId="19" xfId="0" applyNumberFormat="1" applyFont="1" applyFill="1" applyBorder="1" applyAlignment="1">
      <alignment horizontal="center" vertical="center"/>
    </xf>
    <xf numFmtId="171" fontId="4" fillId="0" borderId="0" xfId="0" applyNumberFormat="1" applyFont="1"/>
    <xf numFmtId="0" fontId="26" fillId="9" borderId="0" xfId="0" applyFont="1" applyFill="1"/>
    <xf numFmtId="0" fontId="3" fillId="0" borderId="2" xfId="0" applyFont="1" applyBorder="1"/>
    <xf numFmtId="0" fontId="3" fillId="0" borderId="4" xfId="0" applyFont="1" applyBorder="1"/>
    <xf numFmtId="4" fontId="4" fillId="5" borderId="3" xfId="0" applyNumberFormat="1" applyFont="1" applyFill="1" applyBorder="1" applyAlignment="1">
      <alignment horizontal="center" vertical="center"/>
    </xf>
    <xf numFmtId="173" fontId="0" fillId="0" borderId="0" xfId="0" applyNumberFormat="1"/>
    <xf numFmtId="171" fontId="26" fillId="0" borderId="0" xfId="14" applyNumberFormat="1" applyFont="1" applyAlignment="1" applyProtection="1">
      <alignment horizontal="right"/>
      <protection locked="0"/>
    </xf>
    <xf numFmtId="171" fontId="26" fillId="0" borderId="27" xfId="14" applyNumberFormat="1" applyFont="1" applyBorder="1" applyAlignment="1" applyProtection="1">
      <alignment horizontal="right"/>
      <protection locked="0"/>
    </xf>
    <xf numFmtId="0" fontId="29" fillId="8" borderId="0" xfId="0" applyFont="1" applyFill="1" applyAlignment="1" applyProtection="1">
      <alignment horizontal="left" vertical="center" wrapText="1"/>
      <protection locked="0"/>
    </xf>
    <xf numFmtId="167" fontId="4" fillId="0" borderId="0" xfId="0" applyNumberFormat="1" applyFont="1" applyAlignment="1">
      <alignment horizontal="left"/>
    </xf>
    <xf numFmtId="167" fontId="4" fillId="0" borderId="28" xfId="0" applyNumberFormat="1" applyFont="1" applyBorder="1" applyAlignment="1">
      <alignment horizontal="left"/>
    </xf>
    <xf numFmtId="167" fontId="4" fillId="0" borderId="34" xfId="0" applyNumberFormat="1" applyFont="1" applyBorder="1"/>
    <xf numFmtId="0" fontId="6" fillId="0" borderId="0" xfId="0" applyFont="1"/>
    <xf numFmtId="0" fontId="6" fillId="11" borderId="15" xfId="0" applyFont="1" applyFill="1" applyBorder="1"/>
    <xf numFmtId="0" fontId="6" fillId="11" borderId="30" xfId="0" applyFont="1" applyFill="1" applyBorder="1"/>
    <xf numFmtId="0" fontId="6" fillId="11" borderId="18" xfId="0" applyFont="1" applyFill="1" applyBorder="1"/>
    <xf numFmtId="0" fontId="6" fillId="11" borderId="0" xfId="0" applyFont="1" applyFill="1"/>
    <xf numFmtId="0" fontId="0" fillId="11" borderId="34" xfId="0" applyFill="1" applyBorder="1"/>
    <xf numFmtId="0" fontId="0" fillId="11" borderId="35" xfId="0" applyFill="1" applyBorder="1"/>
    <xf numFmtId="0" fontId="0" fillId="11" borderId="14" xfId="0" applyFill="1" applyBorder="1"/>
    <xf numFmtId="0" fontId="35" fillId="10" borderId="6" xfId="6" applyFont="1" applyFill="1" applyBorder="1" applyAlignment="1" applyProtection="1">
      <alignment horizontal="left" vertical="center"/>
      <protection locked="0"/>
    </xf>
    <xf numFmtId="0" fontId="35" fillId="10" borderId="13" xfId="6" applyFont="1" applyFill="1" applyBorder="1" applyAlignment="1" applyProtection="1">
      <alignment vertical="center"/>
      <protection locked="0"/>
    </xf>
    <xf numFmtId="0" fontId="35" fillId="10" borderId="13" xfId="6" applyFont="1" applyFill="1" applyBorder="1" applyAlignment="1" applyProtection="1">
      <alignment horizontal="right" vertical="center"/>
      <protection locked="0"/>
    </xf>
    <xf numFmtId="169" fontId="35" fillId="10" borderId="13" xfId="6" applyNumberFormat="1" applyFont="1" applyFill="1" applyBorder="1" applyAlignment="1" applyProtection="1">
      <alignment horizontal="right" vertical="center"/>
      <protection locked="0"/>
    </xf>
    <xf numFmtId="171" fontId="35" fillId="10" borderId="13" xfId="6" applyNumberFormat="1" applyFont="1" applyFill="1" applyBorder="1" applyAlignment="1" applyProtection="1">
      <alignment vertical="center"/>
      <protection locked="0"/>
    </xf>
    <xf numFmtId="0" fontId="35" fillId="10" borderId="14" xfId="6" applyFont="1" applyFill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36" fillId="0" borderId="28" xfId="0" applyFont="1" applyBorder="1" applyAlignment="1" applyProtection="1">
      <alignment horizontal="left" vertical="center"/>
      <protection locked="0"/>
    </xf>
    <xf numFmtId="0" fontId="3" fillId="0" borderId="28" xfId="0" applyFont="1" applyBorder="1" applyProtection="1">
      <protection locked="0"/>
    </xf>
    <xf numFmtId="0" fontId="3" fillId="0" borderId="28" xfId="0" applyFont="1" applyBorder="1" applyAlignment="1" applyProtection="1">
      <alignment horizontal="center"/>
      <protection locked="0"/>
    </xf>
    <xf numFmtId="2" fontId="3" fillId="0" borderId="28" xfId="5" applyNumberFormat="1" applyFont="1" applyFill="1" applyBorder="1" applyAlignment="1" applyProtection="1">
      <alignment horizontal="center"/>
      <protection locked="0"/>
    </xf>
    <xf numFmtId="171" fontId="3" fillId="0" borderId="28" xfId="5" applyNumberFormat="1" applyFont="1" applyFill="1" applyBorder="1" applyAlignment="1" applyProtection="1">
      <alignment horizontal="right"/>
      <protection locked="0"/>
    </xf>
    <xf numFmtId="171" fontId="3" fillId="0" borderId="28" xfId="5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2" fontId="3" fillId="0" borderId="0" xfId="5" applyNumberFormat="1" applyFont="1" applyFill="1" applyBorder="1" applyAlignment="1" applyProtection="1">
      <alignment horizontal="center"/>
      <protection locked="0"/>
    </xf>
    <xf numFmtId="171" fontId="3" fillId="0" borderId="0" xfId="0" applyNumberFormat="1" applyFont="1" applyAlignment="1" applyProtection="1">
      <alignment horizontal="right"/>
      <protection locked="0"/>
    </xf>
    <xf numFmtId="171" fontId="3" fillId="0" borderId="0" xfId="5" applyNumberFormat="1" applyFont="1" applyFill="1" applyBorder="1" applyProtection="1">
      <protection locked="0"/>
    </xf>
    <xf numFmtId="171" fontId="3" fillId="5" borderId="0" xfId="0" applyNumberFormat="1" applyFont="1" applyFill="1" applyAlignment="1" applyProtection="1">
      <alignment horizontal="right"/>
      <protection locked="0"/>
    </xf>
    <xf numFmtId="166" fontId="3" fillId="0" borderId="0" xfId="5" applyNumberFormat="1" applyFont="1" applyFill="1" applyBorder="1" applyAlignment="1" applyProtection="1">
      <alignment horizont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Protection="1">
      <protection locked="0"/>
    </xf>
    <xf numFmtId="0" fontId="3" fillId="0" borderId="27" xfId="0" applyFont="1" applyBorder="1" applyAlignment="1" applyProtection="1">
      <alignment horizontal="center"/>
      <protection locked="0"/>
    </xf>
    <xf numFmtId="166" fontId="3" fillId="0" borderId="27" xfId="5" applyNumberFormat="1" applyFont="1" applyFill="1" applyBorder="1" applyAlignment="1" applyProtection="1">
      <alignment horizontal="center"/>
      <protection locked="0"/>
    </xf>
    <xf numFmtId="171" fontId="3" fillId="0" borderId="27" xfId="0" applyNumberFormat="1" applyFont="1" applyBorder="1" applyAlignment="1" applyProtection="1">
      <alignment horizontal="right"/>
      <protection locked="0"/>
    </xf>
    <xf numFmtId="171" fontId="3" fillId="0" borderId="27" xfId="5" applyNumberFormat="1" applyFont="1" applyFill="1" applyBorder="1" applyProtection="1"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center"/>
      <protection locked="0"/>
    </xf>
    <xf numFmtId="169" fontId="3" fillId="5" borderId="0" xfId="5" applyNumberFormat="1" applyFont="1" applyFill="1" applyBorder="1" applyProtection="1">
      <protection locked="0"/>
    </xf>
    <xf numFmtId="170" fontId="3" fillId="5" borderId="0" xfId="5" applyNumberFormat="1" applyFont="1" applyFill="1" applyBorder="1" applyProtection="1">
      <protection locked="0"/>
    </xf>
    <xf numFmtId="0" fontId="35" fillId="10" borderId="0" xfId="6" applyFont="1" applyFill="1" applyBorder="1" applyAlignment="1" applyProtection="1">
      <alignment horizontal="left" vertical="center"/>
      <protection locked="0"/>
    </xf>
    <xf numFmtId="0" fontId="35" fillId="10" borderId="0" xfId="6" applyFont="1" applyFill="1" applyBorder="1" applyAlignment="1" applyProtection="1">
      <alignment vertical="center"/>
      <protection locked="0"/>
    </xf>
    <xf numFmtId="0" fontId="35" fillId="10" borderId="0" xfId="6" applyFont="1" applyFill="1" applyBorder="1" applyAlignment="1" applyProtection="1">
      <alignment horizontal="right" vertical="center"/>
      <protection locked="0"/>
    </xf>
    <xf numFmtId="169" fontId="35" fillId="10" borderId="0" xfId="6" applyNumberFormat="1" applyFont="1" applyFill="1" applyBorder="1" applyAlignment="1" applyProtection="1">
      <alignment horizontal="right" vertical="center"/>
      <protection locked="0"/>
    </xf>
    <xf numFmtId="171" fontId="35" fillId="10" borderId="0" xfId="6" applyNumberFormat="1" applyFont="1" applyFill="1" applyBorder="1" applyAlignment="1" applyProtection="1">
      <alignment vertical="center"/>
      <protection locked="0"/>
    </xf>
    <xf numFmtId="0" fontId="35" fillId="10" borderId="0" xfId="6" applyFont="1" applyFill="1" applyBorder="1" applyAlignment="1" applyProtection="1">
      <alignment horizontal="center"/>
      <protection locked="0"/>
    </xf>
    <xf numFmtId="0" fontId="35" fillId="7" borderId="0" xfId="6" applyFont="1" applyBorder="1" applyAlignment="1" applyProtection="1">
      <alignment horizontal="right" vertical="center"/>
      <protection locked="0"/>
    </xf>
    <xf numFmtId="169" fontId="35" fillId="7" borderId="0" xfId="6" applyNumberFormat="1" applyFont="1" applyBorder="1" applyAlignment="1" applyProtection="1">
      <alignment horizontal="right" vertical="center"/>
      <protection locked="0"/>
    </xf>
    <xf numFmtId="171" fontId="35" fillId="7" borderId="0" xfId="6" applyNumberFormat="1" applyFont="1" applyBorder="1" applyAlignment="1" applyProtection="1">
      <alignment vertical="center"/>
      <protection locked="0"/>
    </xf>
    <xf numFmtId="0" fontId="35" fillId="7" borderId="0" xfId="6" applyFont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2" fontId="3" fillId="5" borderId="0" xfId="5" applyNumberFormat="1" applyFont="1" applyFill="1" applyBorder="1" applyAlignment="1" applyProtection="1">
      <alignment horizontal="center"/>
      <protection locked="0"/>
    </xf>
    <xf numFmtId="171" fontId="3" fillId="5" borderId="0" xfId="5" applyNumberFormat="1" applyFont="1" applyFill="1" applyBorder="1" applyProtection="1">
      <protection locked="0"/>
    </xf>
    <xf numFmtId="0" fontId="36" fillId="5" borderId="0" xfId="0" applyFont="1" applyFill="1" applyAlignment="1" applyProtection="1">
      <alignment horizontal="left" vertical="center"/>
      <protection locked="0"/>
    </xf>
    <xf numFmtId="171" fontId="3" fillId="5" borderId="0" xfId="5" applyNumberFormat="1" applyFont="1" applyFill="1" applyBorder="1" applyAlignment="1" applyProtection="1">
      <alignment horizontal="right"/>
      <protection locked="0"/>
    </xf>
    <xf numFmtId="166" fontId="3" fillId="5" borderId="0" xfId="5" applyNumberFormat="1" applyFont="1" applyFill="1" applyBorder="1" applyAlignment="1" applyProtection="1">
      <alignment horizont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Protection="1">
      <protection locked="0"/>
    </xf>
    <xf numFmtId="0" fontId="3" fillId="5" borderId="27" xfId="0" applyFont="1" applyFill="1" applyBorder="1" applyAlignment="1" applyProtection="1">
      <alignment horizontal="center"/>
      <protection locked="0"/>
    </xf>
    <xf numFmtId="166" fontId="3" fillId="5" borderId="27" xfId="5" applyNumberFormat="1" applyFont="1" applyFill="1" applyBorder="1" applyAlignment="1" applyProtection="1">
      <alignment horizontal="center"/>
      <protection locked="0"/>
    </xf>
    <xf numFmtId="171" fontId="3" fillId="5" borderId="27" xfId="5" applyNumberFormat="1" applyFont="1" applyFill="1" applyBorder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169" fontId="3" fillId="0" borderId="0" xfId="5" applyNumberFormat="1" applyFont="1" applyFill="1" applyBorder="1" applyProtection="1">
      <protection locked="0"/>
    </xf>
    <xf numFmtId="170" fontId="3" fillId="0" borderId="0" xfId="5" applyNumberFormat="1" applyFont="1" applyFill="1" applyBorder="1" applyProtection="1">
      <protection locked="0"/>
    </xf>
    <xf numFmtId="171" fontId="3" fillId="0" borderId="0" xfId="5" applyNumberFormat="1" applyFont="1" applyFill="1" applyBorder="1" applyAlignment="1" applyProtection="1">
      <alignment horizontal="right"/>
      <protection locked="0"/>
    </xf>
    <xf numFmtId="0" fontId="35" fillId="7" borderId="0" xfId="6" applyFont="1" applyBorder="1" applyAlignment="1" applyProtection="1">
      <alignment horizontal="left" vertical="center"/>
      <protection locked="0"/>
    </xf>
    <xf numFmtId="0" fontId="35" fillId="7" borderId="0" xfId="6" applyFont="1" applyBorder="1" applyAlignment="1" applyProtection="1">
      <alignment vertical="center"/>
      <protection locked="0"/>
    </xf>
    <xf numFmtId="2" fontId="3" fillId="5" borderId="27" xfId="5" applyNumberFormat="1" applyFont="1" applyFill="1" applyBorder="1" applyAlignment="1" applyProtection="1">
      <alignment horizontal="center"/>
      <protection locked="0"/>
    </xf>
    <xf numFmtId="0" fontId="35" fillId="7" borderId="0" xfId="6" applyFont="1" applyBorder="1" applyAlignment="1" applyProtection="1">
      <alignment horizontal="righ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0" xfId="0" applyFont="1" applyProtection="1">
      <protection locked="0"/>
    </xf>
    <xf numFmtId="0" fontId="37" fillId="0" borderId="0" xfId="0" applyFont="1" applyAlignment="1" applyProtection="1">
      <alignment horizontal="center"/>
      <protection locked="0"/>
    </xf>
    <xf numFmtId="169" fontId="37" fillId="0" borderId="0" xfId="5" applyNumberFormat="1" applyFont="1" applyFill="1" applyBorder="1" applyProtection="1">
      <protection locked="0"/>
    </xf>
    <xf numFmtId="169" fontId="31" fillId="0" borderId="0" xfId="5" applyNumberFormat="1" applyFont="1" applyFill="1" applyBorder="1" applyAlignment="1" applyProtection="1">
      <alignment vertical="center"/>
      <protection locked="0"/>
    </xf>
    <xf numFmtId="0" fontId="37" fillId="0" borderId="28" xfId="0" applyFont="1" applyBorder="1" applyProtection="1">
      <protection locked="0"/>
    </xf>
    <xf numFmtId="0" fontId="38" fillId="13" borderId="0" xfId="0" applyFont="1" applyFill="1" applyAlignment="1" applyProtection="1">
      <alignment horizontal="left" vertical="center"/>
      <protection locked="0"/>
    </xf>
    <xf numFmtId="0" fontId="39" fillId="13" borderId="0" xfId="0" applyFont="1" applyFill="1" applyAlignment="1" applyProtection="1">
      <alignment vertical="center"/>
      <protection locked="0"/>
    </xf>
    <xf numFmtId="0" fontId="40" fillId="13" borderId="0" xfId="0" applyFont="1" applyFill="1" applyAlignment="1" applyProtection="1">
      <alignment horizontal="right" vertical="center"/>
      <protection locked="0"/>
    </xf>
    <xf numFmtId="169" fontId="38" fillId="13" borderId="0" xfId="5" applyNumberFormat="1" applyFont="1" applyFill="1" applyBorder="1" applyAlignment="1" applyProtection="1">
      <alignment horizontal="right" vertical="center"/>
      <protection locked="0"/>
    </xf>
    <xf numFmtId="171" fontId="38" fillId="13" borderId="0" xfId="5" applyNumberFormat="1" applyFont="1" applyFill="1" applyBorder="1" applyAlignment="1" applyProtection="1">
      <alignment vertical="center"/>
      <protection locked="0"/>
    </xf>
    <xf numFmtId="0" fontId="41" fillId="13" borderId="0" xfId="0" applyFont="1" applyFill="1" applyAlignment="1" applyProtection="1">
      <alignment horizontal="center"/>
      <protection locked="0"/>
    </xf>
    <xf numFmtId="2" fontId="3" fillId="0" borderId="27" xfId="5" applyNumberFormat="1" applyFont="1" applyFill="1" applyBorder="1" applyAlignment="1" applyProtection="1">
      <alignment horizontal="center"/>
      <protection locked="0"/>
    </xf>
    <xf numFmtId="0" fontId="3" fillId="5" borderId="0" xfId="5" applyNumberFormat="1" applyFont="1" applyFill="1" applyBorder="1" applyProtection="1">
      <protection locked="0"/>
    </xf>
    <xf numFmtId="0" fontId="3" fillId="0" borderId="39" xfId="0" applyFont="1" applyBorder="1"/>
    <xf numFmtId="0" fontId="5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7" fontId="5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67" fontId="31" fillId="3" borderId="6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/>
    </xf>
    <xf numFmtId="10" fontId="21" fillId="5" borderId="4" xfId="3" applyNumberFormat="1" applyFont="1" applyFill="1" applyBorder="1"/>
    <xf numFmtId="10" fontId="21" fillId="5" borderId="2" xfId="3" applyNumberFormat="1" applyFont="1" applyFill="1" applyBorder="1"/>
    <xf numFmtId="9" fontId="21" fillId="5" borderId="4" xfId="0" applyNumberFormat="1" applyFont="1" applyFill="1" applyBorder="1"/>
    <xf numFmtId="10" fontId="21" fillId="5" borderId="21" xfId="0" applyNumberFormat="1" applyFont="1" applyFill="1" applyBorder="1"/>
    <xf numFmtId="0" fontId="35" fillId="7" borderId="27" xfId="6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8" fillId="8" borderId="0" xfId="0" applyFont="1" applyFill="1" applyAlignment="1" applyProtection="1">
      <alignment horizontal="center" vertical="center" wrapText="1"/>
      <protection locked="0"/>
    </xf>
    <xf numFmtId="0" fontId="29" fillId="8" borderId="0" xfId="0" applyFont="1" applyFill="1" applyAlignment="1" applyProtection="1">
      <alignment horizontal="left" vertical="center" wrapText="1"/>
      <protection locked="0"/>
    </xf>
    <xf numFmtId="0" fontId="35" fillId="7" borderId="27" xfId="6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0" fontId="16" fillId="0" borderId="37" xfId="0" applyNumberFormat="1" applyFont="1" applyBorder="1" applyAlignment="1">
      <alignment horizontal="center" vertical="center"/>
    </xf>
    <xf numFmtId="10" fontId="16" fillId="0" borderId="1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5" fillId="0" borderId="36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34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35" xfId="0" applyFont="1" applyFill="1" applyBorder="1" applyAlignment="1">
      <alignment horizontal="left"/>
    </xf>
    <xf numFmtId="4" fontId="0" fillId="0" borderId="0" xfId="0" applyNumberFormat="1"/>
    <xf numFmtId="0" fontId="15" fillId="11" borderId="31" xfId="0" applyFont="1" applyFill="1" applyBorder="1" applyAlignment="1">
      <alignment horizontal="center" vertical="center"/>
    </xf>
    <xf numFmtId="0" fontId="15" fillId="11" borderId="32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4" borderId="29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</cellXfs>
  <cellStyles count="17">
    <cellStyle name="Bueno" xfId="1" xr:uid="{00000000-0005-0000-0000-000000000000}"/>
    <cellStyle name="Encabezado 1" xfId="2" xr:uid="{00000000-0005-0000-0000-000001000000}"/>
    <cellStyle name="Énfasis1" xfId="6" builtinId="29"/>
    <cellStyle name="Millares" xfId="5" builtinId="3"/>
    <cellStyle name="Millares 2" xfId="12" xr:uid="{00000000-0005-0000-0000-000004000000}"/>
    <cellStyle name="Millares 3" xfId="10" xr:uid="{00000000-0005-0000-0000-000005000000}"/>
    <cellStyle name="Millares 4" xfId="15" xr:uid="{54878024-2EC6-4BBB-8677-534038DE439D}"/>
    <cellStyle name="Moneda" xfId="4" builtinId="4"/>
    <cellStyle name="Moneda 2" xfId="8" xr:uid="{00000000-0005-0000-0000-000007000000}"/>
    <cellStyle name="Moneda 3" xfId="11" xr:uid="{00000000-0005-0000-0000-000008000000}"/>
    <cellStyle name="Moneda 4" xfId="16" xr:uid="{B0E013CA-1EB1-4504-B910-021A8EB5944B}"/>
    <cellStyle name="Normal" xfId="0" builtinId="0"/>
    <cellStyle name="Normal 2" xfId="13" xr:uid="{00000000-0005-0000-0000-00000A000000}"/>
    <cellStyle name="Normal 3" xfId="9" xr:uid="{00000000-0005-0000-0000-00000B000000}"/>
    <cellStyle name="Normal 4" xfId="14" xr:uid="{9AFEDBEE-BF50-4C00-B350-1E943870CCFA}"/>
    <cellStyle name="Porcentaje" xfId="3" builtinId="5"/>
    <cellStyle name="Porcentaje 2" xfId="7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265044</xdr:colOff>
      <xdr:row>2</xdr:row>
      <xdr:rowOff>16566</xdr:rowOff>
    </xdr:from>
    <xdr:to>
      <xdr:col>3</xdr:col>
      <xdr:colOff>99391</xdr:colOff>
      <xdr:row>8</xdr:row>
      <xdr:rowOff>124239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4BF90726-D445-483B-8344-5315B7C03F4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5044" y="347870"/>
          <a:ext cx="5383695" cy="12009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1042147</xdr:colOff>
      <xdr:row>0</xdr:row>
      <xdr:rowOff>0</xdr:rowOff>
    </xdr:from>
    <xdr:to>
      <xdr:col>15</xdr:col>
      <xdr:colOff>582705</xdr:colOff>
      <xdr:row>7</xdr:row>
      <xdr:rowOff>459442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CB8A8071-EAAC-4B3D-BF41-A948E05910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51794" y="0"/>
          <a:ext cx="6667499" cy="15576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1038225</xdr:colOff>
      <xdr:row>0</xdr:row>
      <xdr:rowOff>0</xdr:rowOff>
    </xdr:from>
    <xdr:to>
      <xdr:col>7</xdr:col>
      <xdr:colOff>866775</xdr:colOff>
      <xdr:row>6</xdr:row>
      <xdr:rowOff>142875</xdr:rowOff>
    </xdr:to>
    <xdr:pic>
      <xdr:nvPicPr>
        <xdr:cNvPr id="5" name="officeArt object">
          <a:extLst>
            <a:ext uri="{FF2B5EF4-FFF2-40B4-BE49-F238E27FC236}">
              <a16:creationId xmlns:a16="http://schemas.microsoft.com/office/drawing/2014/main" id="{50031E2D-72E2-4DD9-9DFA-6EF861F4CA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695325"/>
          <a:ext cx="5438775" cy="1114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182218</xdr:colOff>
      <xdr:row>0</xdr:row>
      <xdr:rowOff>1</xdr:rowOff>
    </xdr:from>
    <xdr:to>
      <xdr:col>8</xdr:col>
      <xdr:colOff>894522</xdr:colOff>
      <xdr:row>3</xdr:row>
      <xdr:rowOff>157369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FCE05BC3-1B3B-4F4B-B130-8827AFD719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06957" y="1"/>
          <a:ext cx="3743738" cy="7785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s\archivos\PabloAmado\Precios%20Registro\An_11_06_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bastian/Downloads/IN_11_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RQ.%20RAMON%20RODRIGUEZ%202021/LA%20VI&#209;A/PROYECTO%20ADOQUIN%20CALLE%20GRAL%20BELGRANO%20-%20LA%20VI&#209;A/ANALISIS%20PRECIOS%20UNITARIOS%20ADOQUINADO%20GRAL%20BELGRANO%20LA%20VI&#209;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07-2024%20-%20MO%2009-2024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  <sheetName val="Hoja1"/>
      <sheetName val="Hoja2"/>
      <sheetName val="Hoja3"/>
      <sheetName val="Resumen"/>
      <sheetName val="IN-01-07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  <sheetName val="IN-02-10"/>
    </sheetNames>
    <sheetDataSet>
      <sheetData sheetId="0" refreshError="1">
        <row r="6">
          <cell r="A6" t="str">
            <v/>
          </cell>
        </row>
        <row r="8">
          <cell r="A8" t="str">
            <v>COMPUTO Y PRESUPUESTO</v>
          </cell>
        </row>
        <row r="9">
          <cell r="A9" t="str">
            <v>UBICACIÓN: BOLIVAR  Nº….</v>
          </cell>
        </row>
        <row r="10">
          <cell r="A10" t="str">
            <v>MES BASE: ENERO 2007</v>
          </cell>
        </row>
        <row r="12">
          <cell r="A12" t="str">
            <v>N°</v>
          </cell>
          <cell r="B12" t="str">
            <v>DESCRIPCION DEL ITEM</v>
          </cell>
          <cell r="C12" t="str">
            <v>UN.</v>
          </cell>
          <cell r="D12" t="str">
            <v>CANT.PARC.</v>
          </cell>
        </row>
        <row r="13">
          <cell r="A13">
            <v>1</v>
          </cell>
          <cell r="B13" t="str">
            <v>TRABAJOS PRELIMINARES</v>
          </cell>
        </row>
        <row r="14">
          <cell r="A14" t="str">
            <v>1.01</v>
          </cell>
          <cell r="B14" t="str">
            <v>Cerco provisorio de Chapas</v>
          </cell>
          <cell r="C14" t="str">
            <v>ml.</v>
          </cell>
        </row>
        <row r="15">
          <cell r="A15" t="str">
            <v>1.02</v>
          </cell>
          <cell r="B15" t="str">
            <v>Obrador</v>
          </cell>
          <cell r="C15" t="str">
            <v>gl.</v>
          </cell>
          <cell r="D15">
            <v>200</v>
          </cell>
        </row>
        <row r="16">
          <cell r="A16" t="str">
            <v>1.03</v>
          </cell>
          <cell r="B16" t="str">
            <v>Limpieza y nivelación del terreno</v>
          </cell>
          <cell r="C16" t="str">
            <v>m2</v>
          </cell>
          <cell r="D16">
            <v>480</v>
          </cell>
        </row>
        <row r="17">
          <cell r="A17" t="str">
            <v>1.04</v>
          </cell>
          <cell r="B17" t="str">
            <v>Replanteo de Obra</v>
          </cell>
          <cell r="C17" t="str">
            <v>m2</v>
          </cell>
          <cell r="D17">
            <v>1300</v>
          </cell>
        </row>
        <row r="18">
          <cell r="A18" t="str">
            <v>1.05</v>
          </cell>
          <cell r="B18" t="str">
            <v>Limpieza final de obra</v>
          </cell>
          <cell r="C18" t="str">
            <v>gl.</v>
          </cell>
        </row>
        <row r="19">
          <cell r="A19">
            <v>2</v>
          </cell>
          <cell r="B19" t="str">
            <v>MOVIMIENTOS DE TIERRA</v>
          </cell>
          <cell r="C19" t="str">
            <v>m3</v>
          </cell>
          <cell r="D19">
            <v>49.1</v>
          </cell>
        </row>
        <row r="20">
          <cell r="A20" t="str">
            <v>2.01</v>
          </cell>
          <cell r="B20" t="str">
            <v>Excavación de pozos estructurales a mano</v>
          </cell>
          <cell r="C20" t="str">
            <v>m3</v>
          </cell>
          <cell r="D20">
            <v>60</v>
          </cell>
        </row>
        <row r="21">
          <cell r="A21" t="str">
            <v>2.02</v>
          </cell>
          <cell r="B21" t="str">
            <v>Relleno a máquina</v>
          </cell>
          <cell r="C21" t="str">
            <v>m3</v>
          </cell>
          <cell r="D21">
            <v>50</v>
          </cell>
        </row>
        <row r="22">
          <cell r="A22" t="str">
            <v>2.03</v>
          </cell>
          <cell r="B22" t="str">
            <v>Relleno de sótano</v>
          </cell>
          <cell r="C22" t="str">
            <v>m3</v>
          </cell>
          <cell r="D22">
            <v>60</v>
          </cell>
        </row>
        <row r="23">
          <cell r="A23" t="str">
            <v>2.04</v>
          </cell>
          <cell r="B23" t="str">
            <v>Compactación a mano</v>
          </cell>
          <cell r="C23" t="str">
            <v>m3</v>
          </cell>
          <cell r="D23">
            <v>96.5</v>
          </cell>
        </row>
        <row r="24">
          <cell r="A24" t="str">
            <v>2.05</v>
          </cell>
          <cell r="B24" t="str">
            <v>Excavación de sanja a mano</v>
          </cell>
          <cell r="C24" t="str">
            <v>m3</v>
          </cell>
          <cell r="D24">
            <v>70</v>
          </cell>
        </row>
        <row r="25">
          <cell r="A25">
            <v>3</v>
          </cell>
          <cell r="B25" t="str">
            <v>DESMONTAJE</v>
          </cell>
        </row>
        <row r="26">
          <cell r="A26" t="str">
            <v>3.01</v>
          </cell>
          <cell r="B26" t="str">
            <v>De paneles divisorios</v>
          </cell>
          <cell r="C26" t="str">
            <v>m2</v>
          </cell>
          <cell r="D26">
            <v>39.200000000000003</v>
          </cell>
        </row>
        <row r="27">
          <cell r="A27" t="str">
            <v>3.02</v>
          </cell>
          <cell r="B27" t="str">
            <v xml:space="preserve">Desarme de mesada de graito </v>
          </cell>
          <cell r="C27" t="str">
            <v>m2</v>
          </cell>
          <cell r="D27">
            <v>2.7</v>
          </cell>
        </row>
        <row r="28">
          <cell r="A28" t="str">
            <v>3.03</v>
          </cell>
          <cell r="B28" t="str">
            <v xml:space="preserve">Desarme de muebles bajos </v>
          </cell>
          <cell r="C28" t="str">
            <v>m2</v>
          </cell>
          <cell r="D28">
            <v>2.25</v>
          </cell>
        </row>
        <row r="29">
          <cell r="A29" t="str">
            <v>3.04</v>
          </cell>
          <cell r="B29" t="str">
            <v>Desarme de carpinterías</v>
          </cell>
          <cell r="C29" t="str">
            <v>u.</v>
          </cell>
          <cell r="D29">
            <v>34</v>
          </cell>
        </row>
        <row r="30">
          <cell r="A30">
            <v>4</v>
          </cell>
          <cell r="B30" t="str">
            <v>DEMOLICION</v>
          </cell>
          <cell r="C30" t="str">
            <v>gl.</v>
          </cell>
          <cell r="D30">
            <v>2</v>
          </cell>
        </row>
        <row r="31">
          <cell r="A31" t="str">
            <v>4.01</v>
          </cell>
          <cell r="B31" t="str">
            <v>Muros en Gral.</v>
          </cell>
          <cell r="C31" t="str">
            <v>m3</v>
          </cell>
        </row>
        <row r="32">
          <cell r="A32" t="str">
            <v>4.02</v>
          </cell>
          <cell r="B32" t="str">
            <v>Revoques</v>
          </cell>
          <cell r="C32" t="str">
            <v>m2</v>
          </cell>
          <cell r="D32">
            <v>82</v>
          </cell>
        </row>
        <row r="33">
          <cell r="A33" t="str">
            <v>4.03</v>
          </cell>
          <cell r="B33" t="str">
            <v>De pisos y umbrales</v>
          </cell>
          <cell r="C33" t="str">
            <v>m2</v>
          </cell>
          <cell r="D33">
            <v>45</v>
          </cell>
        </row>
        <row r="34">
          <cell r="A34" t="str">
            <v>4.04</v>
          </cell>
          <cell r="B34" t="str">
            <v>Contrapisos</v>
          </cell>
          <cell r="C34" t="str">
            <v>m2</v>
          </cell>
          <cell r="D34">
            <v>185</v>
          </cell>
        </row>
        <row r="35">
          <cell r="A35" t="str">
            <v>4.04</v>
          </cell>
          <cell r="B35" t="str">
            <v xml:space="preserve">Contrapiso de mesada </v>
          </cell>
          <cell r="C35" t="str">
            <v>m2</v>
          </cell>
          <cell r="D35">
            <v>2.7</v>
          </cell>
        </row>
        <row r="36">
          <cell r="A36" t="str">
            <v>4.05</v>
          </cell>
          <cell r="B36" t="str">
            <v>Contrapiso de placard</v>
          </cell>
          <cell r="C36" t="str">
            <v>m2</v>
          </cell>
          <cell r="D36">
            <v>0.8</v>
          </cell>
        </row>
        <row r="37">
          <cell r="A37" t="str">
            <v>4.06</v>
          </cell>
          <cell r="B37" t="str">
            <v>Contrapiso pasillo</v>
          </cell>
          <cell r="C37" t="str">
            <v>m2</v>
          </cell>
          <cell r="D37">
            <v>15</v>
          </cell>
        </row>
        <row r="38">
          <cell r="A38" t="str">
            <v>4.05</v>
          </cell>
          <cell r="B38" t="str">
            <v>De Revestimientos</v>
          </cell>
          <cell r="C38" t="str">
            <v>m2</v>
          </cell>
          <cell r="D38">
            <v>20</v>
          </cell>
        </row>
        <row r="39">
          <cell r="A39" t="str">
            <v>4.06</v>
          </cell>
          <cell r="B39" t="str">
            <v>De cielorrasos</v>
          </cell>
          <cell r="C39" t="str">
            <v>m2</v>
          </cell>
        </row>
        <row r="40">
          <cell r="A40">
            <v>5</v>
          </cell>
          <cell r="B40" t="str">
            <v>ESTRUCTURA RESISTENTE</v>
          </cell>
          <cell r="C40" t="str">
            <v>m2</v>
          </cell>
          <cell r="D40">
            <v>52.5</v>
          </cell>
        </row>
        <row r="41">
          <cell r="A41" t="str">
            <v>5.01</v>
          </cell>
          <cell r="B41" t="str">
            <v>Hº de limpieza</v>
          </cell>
          <cell r="C41" t="str">
            <v>m2</v>
          </cell>
          <cell r="D41">
            <v>36</v>
          </cell>
        </row>
        <row r="42">
          <cell r="A42" t="str">
            <v>5.02</v>
          </cell>
          <cell r="B42" t="str">
            <v>Hº Aº p/bases aisladas</v>
          </cell>
          <cell r="C42" t="str">
            <v>m3</v>
          </cell>
          <cell r="D42">
            <v>26.1</v>
          </cell>
        </row>
        <row r="43">
          <cell r="A43" t="str">
            <v>5.03</v>
          </cell>
          <cell r="B43" t="str">
            <v>Vigas de Encad. Inferior</v>
          </cell>
          <cell r="C43" t="str">
            <v>m3</v>
          </cell>
          <cell r="D43">
            <v>0.6</v>
          </cell>
        </row>
        <row r="44">
          <cell r="A44" t="str">
            <v>5.04</v>
          </cell>
          <cell r="B44" t="str">
            <v>Columnas Resistente</v>
          </cell>
          <cell r="C44" t="str">
            <v>m3</v>
          </cell>
          <cell r="D44">
            <v>14.37</v>
          </cell>
        </row>
        <row r="45">
          <cell r="A45" t="str">
            <v>5.05</v>
          </cell>
          <cell r="B45" t="str">
            <v>Vigas de Encad. Superior</v>
          </cell>
          <cell r="C45" t="str">
            <v>m3</v>
          </cell>
          <cell r="D45">
            <v>0.48</v>
          </cell>
        </row>
        <row r="46">
          <cell r="A46" t="str">
            <v>5.06</v>
          </cell>
          <cell r="B46" t="str">
            <v>Vigas resistentes</v>
          </cell>
          <cell r="C46" t="str">
            <v>m3</v>
          </cell>
          <cell r="D46">
            <v>12</v>
          </cell>
        </row>
        <row r="47">
          <cell r="A47" t="str">
            <v>5.07</v>
          </cell>
          <cell r="B47" t="str">
            <v>Losa Maciza e=10cm.</v>
          </cell>
          <cell r="C47" t="str">
            <v>m3</v>
          </cell>
          <cell r="D47">
            <v>26.25</v>
          </cell>
        </row>
        <row r="48">
          <cell r="A48">
            <v>6</v>
          </cell>
          <cell r="B48" t="str">
            <v>CONTRAPISOS</v>
          </cell>
        </row>
        <row r="49">
          <cell r="A49" t="str">
            <v>6.01</v>
          </cell>
          <cell r="B49" t="str">
            <v>Sobre terreno nat. -esp=12cm.</v>
          </cell>
          <cell r="C49" t="str">
            <v>m2</v>
          </cell>
          <cell r="D49">
            <v>270</v>
          </cell>
        </row>
        <row r="50">
          <cell r="A50" t="str">
            <v>6.02</v>
          </cell>
          <cell r="B50" t="str">
            <v>Sobre terreno de relleno y compactado-esp=12cm.</v>
          </cell>
          <cell r="C50" t="str">
            <v>m2</v>
          </cell>
          <cell r="D50">
            <v>100</v>
          </cell>
        </row>
        <row r="51">
          <cell r="A51" t="str">
            <v>6.03</v>
          </cell>
          <cell r="B51" t="str">
            <v>Sobre terreno nat. Armado-esp=10cm.</v>
          </cell>
          <cell r="C51" t="str">
            <v>m2</v>
          </cell>
          <cell r="D51">
            <v>213</v>
          </cell>
        </row>
        <row r="52">
          <cell r="A52" t="str">
            <v>6.04</v>
          </cell>
          <cell r="B52" t="str">
            <v>Sobre losa e=5cm.</v>
          </cell>
          <cell r="C52" t="str">
            <v>m2</v>
          </cell>
          <cell r="D52">
            <v>26.25</v>
          </cell>
        </row>
        <row r="53">
          <cell r="A53" t="str">
            <v>6.05</v>
          </cell>
          <cell r="B53" t="str">
            <v>Bajo mesadas</v>
          </cell>
          <cell r="C53" t="str">
            <v>m2</v>
          </cell>
          <cell r="D53">
            <v>32</v>
          </cell>
        </row>
        <row r="54">
          <cell r="A54">
            <v>7</v>
          </cell>
          <cell r="B54" t="str">
            <v>MAMPOSTERÍAS</v>
          </cell>
        </row>
        <row r="55">
          <cell r="A55" t="str">
            <v>7.01</v>
          </cell>
          <cell r="B55" t="str">
            <v>De ladrillo macizo común-esp=30cm.</v>
          </cell>
          <cell r="C55" t="str">
            <v>m3</v>
          </cell>
          <cell r="D55">
            <v>15</v>
          </cell>
        </row>
        <row r="56">
          <cell r="A56" t="str">
            <v>7.02</v>
          </cell>
          <cell r="B56" t="str">
            <v>De ladrillo hueco-18x18x30</v>
          </cell>
          <cell r="C56" t="str">
            <v>m2</v>
          </cell>
          <cell r="D56">
            <v>3340</v>
          </cell>
        </row>
        <row r="57">
          <cell r="A57" t="str">
            <v>7.03</v>
          </cell>
          <cell r="B57" t="str">
            <v>De ladrillo hueco-12x18x30</v>
          </cell>
          <cell r="C57" t="str">
            <v>m2</v>
          </cell>
          <cell r="D57">
            <v>114</v>
          </cell>
        </row>
        <row r="58">
          <cell r="A58">
            <v>8</v>
          </cell>
          <cell r="B58" t="str">
            <v>AISLACIONES</v>
          </cell>
          <cell r="C58" t="str">
            <v>m2</v>
          </cell>
          <cell r="D58">
            <v>160</v>
          </cell>
        </row>
        <row r="59">
          <cell r="A59" t="str">
            <v>8.01</v>
          </cell>
          <cell r="B59" t="str">
            <v>Capa aisladora de concreto e hidrófugo</v>
          </cell>
          <cell r="C59" t="str">
            <v>m2</v>
          </cell>
          <cell r="D59">
            <v>12</v>
          </cell>
        </row>
        <row r="60">
          <cell r="A60" t="str">
            <v>8.02</v>
          </cell>
          <cell r="B60" t="str">
            <v>Pintura asfáltica p/contrapisos, losas y canteros</v>
          </cell>
          <cell r="C60" t="str">
            <v>m2</v>
          </cell>
        </row>
        <row r="61">
          <cell r="A61" t="str">
            <v>8.03</v>
          </cell>
          <cell r="B61" t="str">
            <v>Telgopor 25mm. Semi duro</v>
          </cell>
          <cell r="C61" t="str">
            <v>m2</v>
          </cell>
          <cell r="D61">
            <v>130</v>
          </cell>
        </row>
        <row r="62">
          <cell r="A62">
            <v>9</v>
          </cell>
          <cell r="B62" t="str">
            <v>REVOQUES</v>
          </cell>
          <cell r="C62" t="str">
            <v>m2</v>
          </cell>
          <cell r="D62">
            <v>653</v>
          </cell>
        </row>
        <row r="63">
          <cell r="A63" t="str">
            <v>9.01</v>
          </cell>
          <cell r="B63" t="str">
            <v>Exterior a la cal</v>
          </cell>
          <cell r="C63" t="str">
            <v>m2</v>
          </cell>
          <cell r="D63">
            <v>26.25</v>
          </cell>
        </row>
        <row r="64">
          <cell r="A64" t="str">
            <v>9.02</v>
          </cell>
          <cell r="B64" t="str">
            <v>Grueso y Fina a la cal interior</v>
          </cell>
          <cell r="C64" t="str">
            <v>m2</v>
          </cell>
        </row>
        <row r="65">
          <cell r="A65">
            <v>10</v>
          </cell>
          <cell r="B65" t="str">
            <v>PISOS</v>
          </cell>
          <cell r="C65" t="str">
            <v>m2</v>
          </cell>
          <cell r="D65">
            <v>1591</v>
          </cell>
        </row>
        <row r="66">
          <cell r="A66" t="str">
            <v>10.01</v>
          </cell>
          <cell r="B66" t="str">
            <v>Mosaico calcáreo (vereda) 16 panes</v>
          </cell>
          <cell r="C66" t="str">
            <v>m2</v>
          </cell>
          <cell r="D66">
            <v>5828</v>
          </cell>
        </row>
        <row r="67">
          <cell r="A67" t="str">
            <v>10.02</v>
          </cell>
          <cell r="B67" t="str">
            <v>Mosaico calcáreo (patios interiores) 64 panes</v>
          </cell>
          <cell r="C67" t="str">
            <v>m2</v>
          </cell>
        </row>
        <row r="68">
          <cell r="A68" t="str">
            <v>10.03</v>
          </cell>
          <cell r="B68" t="str">
            <v>Baldosas cerámicas negras</v>
          </cell>
          <cell r="C68" t="str">
            <v>m2</v>
          </cell>
          <cell r="D68">
            <v>205</v>
          </cell>
        </row>
        <row r="69">
          <cell r="A69" t="str">
            <v>10.04</v>
          </cell>
          <cell r="B69" t="str">
            <v>Granito 30x30</v>
          </cell>
          <cell r="C69" t="str">
            <v>m2</v>
          </cell>
          <cell r="D69">
            <v>175</v>
          </cell>
        </row>
        <row r="70">
          <cell r="A70" t="str">
            <v>10.05</v>
          </cell>
          <cell r="B70" t="str">
            <v>Granito 15x15</v>
          </cell>
          <cell r="C70" t="str">
            <v>m2</v>
          </cell>
          <cell r="D70">
            <v>35</v>
          </cell>
        </row>
        <row r="71">
          <cell r="A71" t="str">
            <v>10.06</v>
          </cell>
          <cell r="B71" t="str">
            <v>Antideslizante (goma vainilla)</v>
          </cell>
          <cell r="C71" t="str">
            <v>m2</v>
          </cell>
          <cell r="D71">
            <v>780</v>
          </cell>
        </row>
        <row r="72">
          <cell r="A72" t="str">
            <v>10.07</v>
          </cell>
          <cell r="B72" t="str">
            <v>Carpeta de nivelación</v>
          </cell>
          <cell r="C72" t="str">
            <v>m2</v>
          </cell>
          <cell r="D72">
            <v>78</v>
          </cell>
        </row>
        <row r="73">
          <cell r="A73">
            <v>11</v>
          </cell>
          <cell r="B73" t="str">
            <v>ZOCALOS-ZOLIAS-UMBRALES-ANTPECHOS</v>
          </cell>
          <cell r="C73" t="str">
            <v>m2</v>
          </cell>
          <cell r="D73">
            <v>6</v>
          </cell>
        </row>
        <row r="74">
          <cell r="A74" t="str">
            <v>11.01</v>
          </cell>
          <cell r="B74" t="str">
            <v xml:space="preserve">Zócalos </v>
          </cell>
          <cell r="C74" t="str">
            <v>m2</v>
          </cell>
          <cell r="D74">
            <v>1279</v>
          </cell>
        </row>
        <row r="75">
          <cell r="A75">
            <v>11</v>
          </cell>
          <cell r="B75" t="str">
            <v>Reundido concreto alisado(Exterior) h=10cm.</v>
          </cell>
          <cell r="C75" t="str">
            <v>ml.</v>
          </cell>
        </row>
        <row r="76">
          <cell r="A76" t="str">
            <v>11.01</v>
          </cell>
          <cell r="B76" t="str">
            <v>Granito</v>
          </cell>
          <cell r="C76" t="str">
            <v>m2</v>
          </cell>
        </row>
        <row r="77">
          <cell r="B77" t="str">
            <v>Cerámico</v>
          </cell>
          <cell r="C77" t="str">
            <v>m2</v>
          </cell>
          <cell r="D77">
            <v>195</v>
          </cell>
        </row>
        <row r="78">
          <cell r="A78" t="str">
            <v>11.02</v>
          </cell>
          <cell r="B78" t="str">
            <v>Zolías</v>
          </cell>
          <cell r="C78" t="str">
            <v>m2</v>
          </cell>
          <cell r="D78">
            <v>35</v>
          </cell>
        </row>
        <row r="79">
          <cell r="B79" t="str">
            <v>Granito</v>
          </cell>
          <cell r="C79" t="str">
            <v>m2</v>
          </cell>
          <cell r="D79">
            <v>15</v>
          </cell>
        </row>
        <row r="80">
          <cell r="A80" t="str">
            <v>11.03</v>
          </cell>
          <cell r="B80" t="str">
            <v>Umbrales</v>
          </cell>
        </row>
        <row r="81">
          <cell r="B81" t="str">
            <v>Granito</v>
          </cell>
          <cell r="C81" t="str">
            <v>m2</v>
          </cell>
          <cell r="D81">
            <v>8</v>
          </cell>
        </row>
        <row r="82">
          <cell r="A82" t="str">
            <v>11.04</v>
          </cell>
          <cell r="B82" t="str">
            <v>Antepechos</v>
          </cell>
        </row>
        <row r="83">
          <cell r="B83" t="str">
            <v>HºAº</v>
          </cell>
          <cell r="C83" t="str">
            <v>m2</v>
          </cell>
          <cell r="D83">
            <v>7.8</v>
          </cell>
        </row>
        <row r="84">
          <cell r="A84">
            <v>12</v>
          </cell>
          <cell r="B84" t="str">
            <v>Revestimientos</v>
          </cell>
        </row>
        <row r="85">
          <cell r="A85" t="str">
            <v>12.01</v>
          </cell>
          <cell r="B85" t="str">
            <v>azulejos</v>
          </cell>
          <cell r="C85" t="str">
            <v>m2</v>
          </cell>
          <cell r="D85">
            <v>5.5</v>
          </cell>
        </row>
        <row r="86">
          <cell r="A86">
            <v>13</v>
          </cell>
          <cell r="B86" t="str">
            <v>CIELORRASOS</v>
          </cell>
        </row>
        <row r="87">
          <cell r="A87" t="str">
            <v>13.01</v>
          </cell>
          <cell r="B87" t="str">
            <v>Aplicado a la cal</v>
          </cell>
          <cell r="C87" t="str">
            <v>m2</v>
          </cell>
          <cell r="D87">
            <v>355</v>
          </cell>
        </row>
        <row r="88">
          <cell r="A88" t="str">
            <v>13.02</v>
          </cell>
          <cell r="B88" t="str">
            <v>Suspendido de placas de yeso</v>
          </cell>
          <cell r="C88" t="str">
            <v>m2</v>
          </cell>
        </row>
        <row r="89">
          <cell r="A89" t="str">
            <v>13.03</v>
          </cell>
          <cell r="B89" t="str">
            <v>Suspendido de yeso</v>
          </cell>
          <cell r="C89" t="str">
            <v>m2</v>
          </cell>
          <cell r="D89">
            <v>146</v>
          </cell>
        </row>
        <row r="90">
          <cell r="A90">
            <v>14</v>
          </cell>
          <cell r="B90" t="str">
            <v>PINTURA</v>
          </cell>
          <cell r="C90" t="str">
            <v>m2</v>
          </cell>
          <cell r="D90">
            <v>60</v>
          </cell>
        </row>
        <row r="91">
          <cell r="A91" t="str">
            <v>14.01</v>
          </cell>
          <cell r="B91" t="str">
            <v>Látex exterior</v>
          </cell>
          <cell r="C91" t="str">
            <v>m2</v>
          </cell>
          <cell r="D91">
            <v>440</v>
          </cell>
        </row>
        <row r="92">
          <cell r="A92" t="str">
            <v>14.02</v>
          </cell>
          <cell r="B92" t="str">
            <v>Látex interior</v>
          </cell>
          <cell r="C92" t="str">
            <v>m2</v>
          </cell>
        </row>
        <row r="93">
          <cell r="A93" t="str">
            <v>14.03</v>
          </cell>
          <cell r="B93" t="str">
            <v>Para cielorrasos</v>
          </cell>
          <cell r="C93" t="str">
            <v>m2</v>
          </cell>
          <cell r="D93">
            <v>1591</v>
          </cell>
        </row>
        <row r="94">
          <cell r="A94" t="str">
            <v>14.04</v>
          </cell>
          <cell r="B94" t="str">
            <v>En carpintería metálica</v>
          </cell>
          <cell r="C94" t="str">
            <v>m2</v>
          </cell>
          <cell r="D94">
            <v>5828</v>
          </cell>
        </row>
        <row r="95">
          <cell r="A95" t="str">
            <v>14.05</v>
          </cell>
          <cell r="B95" t="str">
            <v>En carpintería de madera</v>
          </cell>
          <cell r="C95" t="str">
            <v>m2</v>
          </cell>
          <cell r="D95">
            <v>840</v>
          </cell>
        </row>
        <row r="96">
          <cell r="A96">
            <v>15</v>
          </cell>
          <cell r="B96" t="str">
            <v>JUNTAS DE DILATACION</v>
          </cell>
          <cell r="C96" t="str">
            <v>m2</v>
          </cell>
          <cell r="D96">
            <v>27.5</v>
          </cell>
        </row>
        <row r="97">
          <cell r="A97" t="str">
            <v>15.01</v>
          </cell>
          <cell r="B97" t="str">
            <v>Juntas varias</v>
          </cell>
          <cell r="C97" t="str">
            <v>gl.</v>
          </cell>
          <cell r="D97">
            <v>70</v>
          </cell>
        </row>
        <row r="98">
          <cell r="A98">
            <v>16</v>
          </cell>
          <cell r="B98" t="str">
            <v>CARPINTERIAS</v>
          </cell>
        </row>
        <row r="99">
          <cell r="A99" t="str">
            <v>16.01</v>
          </cell>
          <cell r="B99" t="str">
            <v>Ventanas de aluminio Nuevas</v>
          </cell>
          <cell r="C99" t="str">
            <v>gl.</v>
          </cell>
        </row>
        <row r="100">
          <cell r="A100" t="str">
            <v>16.02</v>
          </cell>
          <cell r="B100" t="str">
            <v>Puertas de aluminio nuevas</v>
          </cell>
          <cell r="C100" t="str">
            <v>gl.</v>
          </cell>
        </row>
        <row r="101">
          <cell r="A101" t="str">
            <v>16.03</v>
          </cell>
          <cell r="B101" t="str">
            <v>Blindex (V1-P7)</v>
          </cell>
          <cell r="C101" t="str">
            <v>gl.</v>
          </cell>
        </row>
        <row r="102">
          <cell r="A102" t="str">
            <v>16.04</v>
          </cell>
          <cell r="B102" t="str">
            <v>Puertas a reutilizar (restaurar) interiores</v>
          </cell>
          <cell r="C102" t="str">
            <v>u.</v>
          </cell>
        </row>
        <row r="103">
          <cell r="A103" t="str">
            <v>16.05</v>
          </cell>
          <cell r="B103" t="str">
            <v>Puertas nuevas interiores</v>
          </cell>
          <cell r="C103" t="str">
            <v>gl.</v>
          </cell>
        </row>
        <row r="104">
          <cell r="A104" t="str">
            <v>16.04</v>
          </cell>
          <cell r="B104" t="str">
            <v>P1-N_3,00x2,20mts. (1)</v>
          </cell>
          <cell r="C104" t="str">
            <v>gl.</v>
          </cell>
          <cell r="D104">
            <v>29</v>
          </cell>
        </row>
        <row r="105">
          <cell r="A105" t="str">
            <v>16.05</v>
          </cell>
          <cell r="B105" t="str">
            <v>P2-N_1,60x2,20mts. (3)</v>
          </cell>
          <cell r="C105" t="str">
            <v>gl.</v>
          </cell>
        </row>
        <row r="106">
          <cell r="B106" t="str">
            <v>P3-N_0,80x2,20mts. (1)</v>
          </cell>
          <cell r="C106" t="str">
            <v>gl.</v>
          </cell>
          <cell r="D106">
            <v>1</v>
          </cell>
        </row>
        <row r="107">
          <cell r="B107" t="str">
            <v>P4-N_0,80x2,20mts. (1)</v>
          </cell>
          <cell r="C107" t="str">
            <v>gl.</v>
          </cell>
          <cell r="D107">
            <v>3</v>
          </cell>
        </row>
        <row r="108">
          <cell r="B108" t="str">
            <v>P5-N_1,60x2,20mts. (1)</v>
          </cell>
          <cell r="C108" t="str">
            <v>gl.</v>
          </cell>
          <cell r="D108">
            <v>1</v>
          </cell>
        </row>
        <row r="109">
          <cell r="B109" t="str">
            <v>P6-N_1,64x2,20mts. (2) vidrio laminado 4+4</v>
          </cell>
          <cell r="C109" t="str">
            <v>gl.</v>
          </cell>
          <cell r="D109">
            <v>1</v>
          </cell>
        </row>
        <row r="110">
          <cell r="B110" t="str">
            <v>P7-N_1,00x2,10mts. (1)</v>
          </cell>
          <cell r="C110" t="str">
            <v>gl.</v>
          </cell>
          <cell r="D110">
            <v>1</v>
          </cell>
        </row>
        <row r="111">
          <cell r="B111" t="str">
            <v>P8-N_1,10x2,10mts. (1)</v>
          </cell>
          <cell r="C111" t="str">
            <v>gl.</v>
          </cell>
          <cell r="D111">
            <v>2</v>
          </cell>
        </row>
        <row r="112">
          <cell r="B112" t="str">
            <v>P9-N_1,00x2,10mts. (2)</v>
          </cell>
          <cell r="C112" t="str">
            <v>gl.</v>
          </cell>
          <cell r="D112">
            <v>1</v>
          </cell>
        </row>
        <row r="113">
          <cell r="B113" t="str">
            <v>P10-N_0,80x2,10mts. (1)</v>
          </cell>
          <cell r="C113" t="str">
            <v>gl.</v>
          </cell>
          <cell r="D113">
            <v>1</v>
          </cell>
        </row>
        <row r="114">
          <cell r="B114" t="str">
            <v>P11-N_1,40x2,10mts. (3)</v>
          </cell>
          <cell r="C114" t="str">
            <v>gl.</v>
          </cell>
          <cell r="D114">
            <v>2</v>
          </cell>
        </row>
        <row r="115">
          <cell r="B115" t="str">
            <v>P12-N_0,85x2,10mts. (1)</v>
          </cell>
          <cell r="C115" t="str">
            <v>gl.</v>
          </cell>
          <cell r="D115">
            <v>1</v>
          </cell>
        </row>
        <row r="116">
          <cell r="B116" t="str">
            <v>P13-N_1,00x2,10mts. (3)</v>
          </cell>
          <cell r="C116" t="str">
            <v>gl.</v>
          </cell>
          <cell r="D116">
            <v>3</v>
          </cell>
        </row>
        <row r="117">
          <cell r="B117" t="str">
            <v>P14-N_1,00x2,10mts. (1)</v>
          </cell>
          <cell r="C117" t="str">
            <v>gl.</v>
          </cell>
          <cell r="D117">
            <v>1</v>
          </cell>
        </row>
        <row r="118">
          <cell r="B118" t="str">
            <v>P15-N_1,40x2,10mts. (3)</v>
          </cell>
          <cell r="C118" t="str">
            <v>gl.</v>
          </cell>
          <cell r="D118">
            <v>3</v>
          </cell>
        </row>
        <row r="119">
          <cell r="B119" t="str">
            <v>P16-N_0,70x1,80mts. (6)</v>
          </cell>
          <cell r="C119" t="str">
            <v>gl.</v>
          </cell>
          <cell r="D119">
            <v>1</v>
          </cell>
        </row>
        <row r="120">
          <cell r="B120" t="str">
            <v>P17-N_0,70x2,10mts. (2)</v>
          </cell>
          <cell r="C120" t="str">
            <v>gl.</v>
          </cell>
          <cell r="D120">
            <v>3</v>
          </cell>
        </row>
        <row r="121">
          <cell r="A121">
            <v>17</v>
          </cell>
          <cell r="B121" t="str">
            <v>Vidrios y Espejos</v>
          </cell>
          <cell r="C121" t="str">
            <v>gl.</v>
          </cell>
          <cell r="D121">
            <v>6</v>
          </cell>
        </row>
        <row r="122">
          <cell r="A122" t="str">
            <v>17.01</v>
          </cell>
          <cell r="B122" t="str">
            <v>Vidrios (cristal float)</v>
          </cell>
          <cell r="C122" t="str">
            <v>gl.</v>
          </cell>
          <cell r="D122">
            <v>2</v>
          </cell>
        </row>
        <row r="123">
          <cell r="A123">
            <v>17</v>
          </cell>
          <cell r="B123" t="str">
            <v>Transparentes 4mm.</v>
          </cell>
          <cell r="C123" t="str">
            <v>m2</v>
          </cell>
        </row>
        <row r="124">
          <cell r="A124" t="str">
            <v>17.01</v>
          </cell>
          <cell r="B124" t="str">
            <v>Translúcidos (acanalado o rayado vertical)</v>
          </cell>
          <cell r="C124" t="str">
            <v>m2</v>
          </cell>
        </row>
        <row r="125">
          <cell r="A125" t="str">
            <v>17.02</v>
          </cell>
          <cell r="B125" t="str">
            <v>Espejos</v>
          </cell>
          <cell r="C125" t="str">
            <v>m2</v>
          </cell>
          <cell r="D125">
            <v>50</v>
          </cell>
        </row>
        <row r="126">
          <cell r="A126">
            <v>18</v>
          </cell>
          <cell r="B126" t="str">
            <v>HERRERIA</v>
          </cell>
          <cell r="C126" t="str">
            <v>m2</v>
          </cell>
          <cell r="D126">
            <v>7</v>
          </cell>
        </row>
        <row r="127">
          <cell r="A127" t="str">
            <v>18.01</v>
          </cell>
          <cell r="B127" t="str">
            <v>Rejas para ventanas exteriores</v>
          </cell>
          <cell r="C127" t="str">
            <v>m2</v>
          </cell>
          <cell r="D127">
            <v>2.5</v>
          </cell>
        </row>
        <row r="128">
          <cell r="A128" t="str">
            <v>18.02</v>
          </cell>
          <cell r="B128" t="str">
            <v>Escalera marinera</v>
          </cell>
          <cell r="C128" t="str">
            <v>gl.</v>
          </cell>
        </row>
        <row r="129">
          <cell r="A129" t="str">
            <v>18.03</v>
          </cell>
          <cell r="B129" t="str">
            <v>Rejas y puertas exteriores</v>
          </cell>
          <cell r="C129" t="str">
            <v>gl.</v>
          </cell>
          <cell r="D129" t="str">
            <v>21,6m2</v>
          </cell>
        </row>
        <row r="130">
          <cell r="A130">
            <v>19</v>
          </cell>
          <cell r="B130" t="str">
            <v>Varios</v>
          </cell>
          <cell r="C130" t="str">
            <v>gl.</v>
          </cell>
        </row>
        <row r="131">
          <cell r="A131" t="str">
            <v>19.01</v>
          </cell>
          <cell r="B131" t="str">
            <v>Mesadas de granito</v>
          </cell>
          <cell r="C131" t="str">
            <v>m2</v>
          </cell>
        </row>
        <row r="132">
          <cell r="A132" t="str">
            <v>19.02</v>
          </cell>
          <cell r="B132" t="str">
            <v>Placas de Granito (Divisorias mingitorios) 0,35x1mts.</v>
          </cell>
          <cell r="C132" t="str">
            <v>m2</v>
          </cell>
          <cell r="D132">
            <v>3</v>
          </cell>
        </row>
        <row r="133">
          <cell r="A133" t="str">
            <v>19.03</v>
          </cell>
          <cell r="B133" t="str">
            <v>Muebles bajo mesada</v>
          </cell>
          <cell r="C133" t="str">
            <v>ml.</v>
          </cell>
          <cell r="D133">
            <v>33.200000000000003</v>
          </cell>
        </row>
        <row r="134">
          <cell r="A134" t="str">
            <v>19.04</v>
          </cell>
          <cell r="B134" t="str">
            <v>Cortinas americanas</v>
          </cell>
          <cell r="C134" t="str">
            <v>gl.</v>
          </cell>
          <cell r="D134">
            <v>1.05</v>
          </cell>
        </row>
        <row r="135">
          <cell r="A135" t="str">
            <v>19.05</v>
          </cell>
          <cell r="B135" t="str">
            <v>Cartelería</v>
          </cell>
          <cell r="C135" t="str">
            <v>gl.</v>
          </cell>
          <cell r="D135">
            <v>36</v>
          </cell>
        </row>
        <row r="136">
          <cell r="A136" t="str">
            <v>19.06</v>
          </cell>
          <cell r="B136" t="str">
            <v>Señalética</v>
          </cell>
          <cell r="C136" t="str">
            <v>gl.</v>
          </cell>
        </row>
        <row r="137">
          <cell r="A137" t="str">
            <v>19.07</v>
          </cell>
          <cell r="B137" t="str">
            <v>Pasamanos p/rampa y hall de acceso</v>
          </cell>
          <cell r="C137" t="str">
            <v>gl.</v>
          </cell>
        </row>
        <row r="138">
          <cell r="A138">
            <v>20</v>
          </cell>
          <cell r="B138" t="str">
            <v>INSTALACION DE GAS</v>
          </cell>
          <cell r="C138" t="str">
            <v>gl.</v>
          </cell>
        </row>
        <row r="139">
          <cell r="A139">
            <v>21</v>
          </cell>
          <cell r="B139" t="str">
            <v>INSTALACION SANITARIA</v>
          </cell>
          <cell r="C139" t="str">
            <v>gl.</v>
          </cell>
        </row>
        <row r="140">
          <cell r="A140">
            <v>22</v>
          </cell>
          <cell r="B140" t="str">
            <v>INSTALACION ELECTRICA</v>
          </cell>
          <cell r="C140" t="str">
            <v>gl.</v>
          </cell>
        </row>
        <row r="141">
          <cell r="A141">
            <v>23</v>
          </cell>
          <cell r="B141" t="str">
            <v>INSTALACION DE AIRE ACONDICIONADO</v>
          </cell>
          <cell r="C141" t="str">
            <v>gl.</v>
          </cell>
        </row>
        <row r="142">
          <cell r="A142">
            <v>22</v>
          </cell>
          <cell r="B142" t="str">
            <v>INSTALACION ELECTRICA</v>
          </cell>
          <cell r="C142" t="str">
            <v>gl.</v>
          </cell>
        </row>
        <row r="143">
          <cell r="A143" t="str">
            <v>TOTAL 1</v>
          </cell>
          <cell r="B143" t="str">
            <v>INSTALACION DE AIRE ACONDICIONADO</v>
          </cell>
          <cell r="C143" t="str">
            <v>gl.</v>
          </cell>
        </row>
        <row r="144">
          <cell r="A144" t="str">
            <v xml:space="preserve">GASTOS GENERALES </v>
          </cell>
        </row>
        <row r="145">
          <cell r="A145" t="str">
            <v xml:space="preserve">BENEFICIOS </v>
          </cell>
        </row>
        <row r="146">
          <cell r="A146" t="str">
            <v>TOTAL2</v>
          </cell>
        </row>
        <row r="147">
          <cell r="A147" t="str">
            <v xml:space="preserve">IVA </v>
          </cell>
        </row>
        <row r="148">
          <cell r="A148" t="str">
            <v>TOTAL2</v>
          </cell>
        </row>
        <row r="149">
          <cell r="A149" t="str">
            <v>TOTAL</v>
          </cell>
        </row>
        <row r="151">
          <cell r="A151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_11_24"/>
      <sheetName val="Listado Fórmulas"/>
      <sheetName val="Listado Fórmulas (mat, mo, eq)"/>
      <sheetName val="PT ORGANISMOS"/>
      <sheetName val="Resumen Fórmulas"/>
      <sheetName val="Equipos"/>
      <sheetName val="Mov. Tierra"/>
      <sheetName val="Fundaciones"/>
      <sheetName val="Estruc. Resistente"/>
      <sheetName val="Cerramientos Ext. e Int.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. Sanitaria"/>
      <sheetName val="Ints. Gas"/>
      <sheetName val="Ints. Elect."/>
      <sheetName val="Pintura"/>
      <sheetName val="Vidrios"/>
      <sheetName val="Varios"/>
      <sheetName val="Red Agua"/>
      <sheetName val="Red Cloaca"/>
      <sheetName val="Red Gas"/>
      <sheetName val="Red Elect"/>
      <sheetName val="Red Vial"/>
      <sheetName val="Dolar"/>
      <sheetName val="Flete"/>
    </sheetNames>
    <sheetDataSet>
      <sheetData sheetId="0"/>
      <sheetData sheetId="1"/>
      <sheetData sheetId="2"/>
      <sheetData sheetId="3">
        <row r="5">
          <cell r="B5" t="str">
            <v>1- Acero</v>
          </cell>
          <cell r="C5"/>
          <cell r="D5"/>
          <cell r="E5" t="str">
            <v>Cod. Registro</v>
          </cell>
          <cell r="F5" t="str">
            <v>Precio Prom.</v>
          </cell>
          <cell r="G5"/>
          <cell r="H5" t="str">
            <v>Unidad</v>
          </cell>
        </row>
        <row r="6">
          <cell r="B6">
            <v>618</v>
          </cell>
          <cell r="C6"/>
          <cell r="D6" t="str">
            <v>HIERRO TORSIONADO DIAM. 4,2MM</v>
          </cell>
          <cell r="E6" t="str">
            <v>ac.009</v>
          </cell>
          <cell r="F6">
            <v>2984.3077754546998</v>
          </cell>
          <cell r="G6"/>
          <cell r="H6" t="str">
            <v>kg</v>
          </cell>
        </row>
        <row r="7">
          <cell r="B7">
            <v>617</v>
          </cell>
          <cell r="C7"/>
          <cell r="D7" t="str">
            <v>HIERRO TORSIONADO DIAM. 6MM</v>
          </cell>
          <cell r="E7" t="str">
            <v>ac.010</v>
          </cell>
          <cell r="F7">
            <v>3074.4561814519343</v>
          </cell>
          <cell r="G7"/>
          <cell r="H7" t="str">
            <v>kg</v>
          </cell>
        </row>
        <row r="8">
          <cell r="B8">
            <v>615</v>
          </cell>
          <cell r="C8"/>
          <cell r="D8" t="str">
            <v>HIERRO TORSIONADO DIAM. 8MM</v>
          </cell>
          <cell r="E8" t="str">
            <v>ac.011</v>
          </cell>
          <cell r="F8">
            <v>3081.9190874502851</v>
          </cell>
          <cell r="G8"/>
          <cell r="H8" t="str">
            <v>kg</v>
          </cell>
        </row>
        <row r="9">
          <cell r="B9">
            <v>614</v>
          </cell>
          <cell r="C9"/>
          <cell r="D9" t="str">
            <v>HIERRO TORSIONADO DIAM. 12MM</v>
          </cell>
          <cell r="E9" t="str">
            <v>ac.012</v>
          </cell>
          <cell r="F9">
            <v>3209.8443182227702</v>
          </cell>
          <cell r="G9"/>
          <cell r="H9" t="str">
            <v>kg</v>
          </cell>
        </row>
        <row r="10">
          <cell r="B10">
            <v>622</v>
          </cell>
          <cell r="C10"/>
          <cell r="D10" t="str">
            <v>HIERRO TORSIONADO DIAM. 16MM</v>
          </cell>
          <cell r="E10" t="str">
            <v>ac.013</v>
          </cell>
          <cell r="F10">
            <v>3400.278203796579</v>
          </cell>
          <cell r="G10"/>
          <cell r="H10" t="str">
            <v>kg</v>
          </cell>
        </row>
        <row r="11">
          <cell r="B11">
            <v>372</v>
          </cell>
          <cell r="C11"/>
          <cell r="D11" t="str">
            <v>HIERRO LISO HERRERO DE 10 MM.</v>
          </cell>
          <cell r="E11" t="str">
            <v>ac.014</v>
          </cell>
          <cell r="F11">
            <v>2859.3821275588698</v>
          </cell>
          <cell r="G11"/>
          <cell r="H11" t="str">
            <v>kg</v>
          </cell>
        </row>
        <row r="12">
          <cell r="B12">
            <v>2</v>
          </cell>
          <cell r="C12"/>
          <cell r="D12" t="str">
            <v>HIERRO MEJORADO DE 10 MM.</v>
          </cell>
          <cell r="E12" t="str">
            <v>ac.015</v>
          </cell>
          <cell r="F12">
            <v>3234.3020458983638</v>
          </cell>
          <cell r="G12"/>
          <cell r="H12" t="str">
            <v>kg</v>
          </cell>
        </row>
        <row r="13">
          <cell r="B13">
            <v>3</v>
          </cell>
          <cell r="C13"/>
          <cell r="D13" t="str">
            <v>ACERO EN BARRAS 10 MM</v>
          </cell>
          <cell r="E13" t="str">
            <v>ac.016</v>
          </cell>
          <cell r="F13">
            <v>3021469.4626654321</v>
          </cell>
          <cell r="G13"/>
          <cell r="H13" t="str">
            <v>tn</v>
          </cell>
        </row>
        <row r="14">
          <cell r="B14">
            <v>373</v>
          </cell>
          <cell r="C14"/>
          <cell r="D14" t="str">
            <v>ELECTRODOS 2,5 MM</v>
          </cell>
          <cell r="E14" t="str">
            <v>ac.029</v>
          </cell>
          <cell r="F14">
            <v>5083.7966245253238</v>
          </cell>
          <cell r="G14"/>
          <cell r="H14" t="str">
            <v>kg</v>
          </cell>
        </row>
        <row r="15">
          <cell r="B15">
            <v>619</v>
          </cell>
          <cell r="C15"/>
          <cell r="D15" t="str">
            <v>PLANCHUELA 5/8" X 1/8"</v>
          </cell>
          <cell r="E15" t="str">
            <v>ac.081</v>
          </cell>
          <cell r="F15">
            <v>1388.6237273606957</v>
          </cell>
          <cell r="G15"/>
          <cell r="H15" t="str">
            <v>m</v>
          </cell>
        </row>
        <row r="16">
          <cell r="B16">
            <v>377</v>
          </cell>
          <cell r="C16"/>
          <cell r="D16" t="str">
            <v>TIRAFONDO 6,5 MM X 3"</v>
          </cell>
          <cell r="E16" t="str">
            <v>ac.092</v>
          </cell>
          <cell r="F16">
            <v>225.34656862013529</v>
          </cell>
          <cell r="G16"/>
          <cell r="H16" t="str">
            <v>u</v>
          </cell>
        </row>
        <row r="17">
          <cell r="B17">
            <v>16</v>
          </cell>
          <cell r="C17"/>
          <cell r="D17" t="str">
            <v>ACERO P/PRETENS. Ø 7 MM</v>
          </cell>
          <cell r="E17" t="str">
            <v>ac.093</v>
          </cell>
          <cell r="F17">
            <v>3262462.5537832538</v>
          </cell>
          <cell r="G17"/>
          <cell r="H17" t="str">
            <v>tn</v>
          </cell>
        </row>
        <row r="18">
          <cell r="B18">
            <v>750</v>
          </cell>
          <cell r="C18"/>
          <cell r="D18" t="str">
            <v>HIERRO TORSIONADO DIAM. 20MM</v>
          </cell>
          <cell r="E18" t="str">
            <v>ac.100</v>
          </cell>
          <cell r="F18">
            <v>3446.0664694188658</v>
          </cell>
          <cell r="G18"/>
          <cell r="H18" t="str">
            <v>kg</v>
          </cell>
        </row>
        <row r="19">
          <cell r="B19">
            <v>752</v>
          </cell>
          <cell r="C19"/>
          <cell r="D19" t="str">
            <v>HIERRO TORSIONADO DE 14MM</v>
          </cell>
          <cell r="E19" t="str">
            <v>ac.101</v>
          </cell>
          <cell r="F19">
            <v>3476.9925635877667</v>
          </cell>
          <cell r="G19"/>
          <cell r="H19" t="str">
            <v>kg</v>
          </cell>
        </row>
        <row r="20">
          <cell r="B20">
            <v>758</v>
          </cell>
          <cell r="C20"/>
          <cell r="D20" t="str">
            <v>ELECTRODOS 3,25MM CONARCO PUNTA AZUL</v>
          </cell>
          <cell r="E20" t="str">
            <v>ac.106</v>
          </cell>
          <cell r="F20">
            <v>9987.599833158105</v>
          </cell>
          <cell r="G20"/>
          <cell r="H20" t="str">
            <v>kg</v>
          </cell>
        </row>
        <row r="21">
          <cell r="B21">
            <v>759</v>
          </cell>
          <cell r="C21"/>
          <cell r="D21" t="str">
            <v>ELECTRODOS 3,25MM CONARCO PUNTA NARANJA</v>
          </cell>
          <cell r="E21" t="str">
            <v>ac.107</v>
          </cell>
          <cell r="F21">
            <v>14010.416329544274</v>
          </cell>
          <cell r="G21"/>
          <cell r="H21" t="str">
            <v>kg</v>
          </cell>
        </row>
        <row r="22">
          <cell r="B22">
            <v>1326</v>
          </cell>
          <cell r="C22"/>
          <cell r="D22" t="str">
            <v>TORNILLOS T1 X 100</v>
          </cell>
          <cell r="E22" t="str">
            <v>ac.200</v>
          </cell>
          <cell r="F22">
            <v>10096.16515900718</v>
          </cell>
          <cell r="G22"/>
          <cell r="H22" t="str">
            <v>u</v>
          </cell>
        </row>
        <row r="23">
          <cell r="B23">
            <v>1327</v>
          </cell>
          <cell r="C23"/>
          <cell r="D23" t="str">
            <v>TORNILLOS T2 X 100</v>
          </cell>
          <cell r="E23" t="str">
            <v>ac.201</v>
          </cell>
          <cell r="F23">
            <v>7555.471984939988</v>
          </cell>
          <cell r="G23"/>
          <cell r="H23" t="str">
            <v>u</v>
          </cell>
        </row>
        <row r="24">
          <cell r="B24">
            <v>912</v>
          </cell>
          <cell r="C24"/>
          <cell r="D24" t="str">
            <v>MALLA SIMA Q - 55 25X25</v>
          </cell>
          <cell r="E24" t="str">
            <v>ac.500</v>
          </cell>
          <cell r="F24">
            <v>3919.0859270480282</v>
          </cell>
          <cell r="G24"/>
          <cell r="H24" t="str">
            <v>m2</v>
          </cell>
        </row>
        <row r="25">
          <cell r="B25" t="str">
            <v>2- Alambre</v>
          </cell>
          <cell r="C25"/>
          <cell r="D25"/>
          <cell r="E25" t="str">
            <v>Cod. Registro</v>
          </cell>
          <cell r="F25" t="str">
            <v>Precio Prom.</v>
          </cell>
          <cell r="G25"/>
          <cell r="H25" t="str">
            <v>Unidad</v>
          </cell>
        </row>
        <row r="26">
          <cell r="B26">
            <v>1</v>
          </cell>
          <cell r="C26"/>
          <cell r="D26" t="str">
            <v>ALAMBRE DE PÚAS X 500 M.</v>
          </cell>
          <cell r="E26" t="str">
            <v>ac.002</v>
          </cell>
          <cell r="F26">
            <v>165564.93937857341</v>
          </cell>
          <cell r="G26"/>
          <cell r="H26" t="str">
            <v>rollo</v>
          </cell>
        </row>
        <row r="27">
          <cell r="B27">
            <v>9</v>
          </cell>
          <cell r="C27"/>
          <cell r="D27" t="str">
            <v>ALAMBRE ROMBOIDAL 150X50X14</v>
          </cell>
          <cell r="E27" t="str">
            <v>ac.060</v>
          </cell>
          <cell r="F27">
            <v>14565.491655335785</v>
          </cell>
          <cell r="G27"/>
          <cell r="H27" t="str">
            <v>m</v>
          </cell>
        </row>
        <row r="28">
          <cell r="B28">
            <v>10</v>
          </cell>
          <cell r="C28"/>
          <cell r="D28" t="str">
            <v>ALAMBRE NEGRO Nº16</v>
          </cell>
          <cell r="E28" t="str">
            <v>ac.061</v>
          </cell>
          <cell r="F28">
            <v>4781.4368833028448</v>
          </cell>
          <cell r="G28"/>
          <cell r="H28" t="str">
            <v>kg</v>
          </cell>
        </row>
        <row r="29">
          <cell r="B29">
            <v>616</v>
          </cell>
          <cell r="C29"/>
          <cell r="D29" t="str">
            <v>ALAMBRE NEGRO N°14</v>
          </cell>
          <cell r="E29" t="str">
            <v>ac.062</v>
          </cell>
          <cell r="F29">
            <v>5139.1652009514801</v>
          </cell>
          <cell r="G29"/>
          <cell r="H29" t="str">
            <v>kg</v>
          </cell>
        </row>
        <row r="30">
          <cell r="B30">
            <v>11</v>
          </cell>
          <cell r="C30"/>
          <cell r="D30" t="str">
            <v>ALAMBRE GALVANIZ. 16/14</v>
          </cell>
          <cell r="E30" t="str">
            <v>ac.070</v>
          </cell>
          <cell r="F30">
            <v>258.2276285959544</v>
          </cell>
          <cell r="G30"/>
          <cell r="H30" t="str">
            <v>m</v>
          </cell>
        </row>
        <row r="31">
          <cell r="B31">
            <v>12</v>
          </cell>
          <cell r="C31"/>
          <cell r="D31" t="str">
            <v>ALAMBRE GALVANIZ. 17/15</v>
          </cell>
          <cell r="E31" t="str">
            <v>ac.071</v>
          </cell>
          <cell r="F31">
            <v>280.57999949504006</v>
          </cell>
          <cell r="G31"/>
          <cell r="H31" t="str">
            <v>m</v>
          </cell>
        </row>
        <row r="32">
          <cell r="B32">
            <v>620</v>
          </cell>
          <cell r="C32"/>
          <cell r="D32" t="str">
            <v>ALAMBRE GALVANIZADO N° 14</v>
          </cell>
          <cell r="E32" t="str">
            <v>ac.072</v>
          </cell>
          <cell r="F32">
            <v>5797.3029829971047</v>
          </cell>
          <cell r="G32"/>
          <cell r="H32" t="str">
            <v>kg</v>
          </cell>
        </row>
        <row r="33">
          <cell r="B33">
            <v>621</v>
          </cell>
          <cell r="C33"/>
          <cell r="D33" t="str">
            <v>ALAMBRE TEJIDO 2" X 2 MTS 2"-200-10-14</v>
          </cell>
          <cell r="E33" t="str">
            <v>ac.073</v>
          </cell>
          <cell r="F33">
            <v>24059.833325884869</v>
          </cell>
          <cell r="G33"/>
          <cell r="H33" t="str">
            <v>m</v>
          </cell>
        </row>
        <row r="34">
          <cell r="B34" t="str">
            <v>3- Clavos</v>
          </cell>
          <cell r="C34"/>
          <cell r="D34"/>
          <cell r="E34" t="str">
            <v>Cod. Registro</v>
          </cell>
          <cell r="F34" t="str">
            <v>Precio Prom.</v>
          </cell>
          <cell r="G34"/>
          <cell r="H34" t="str">
            <v>Unidad</v>
          </cell>
        </row>
        <row r="35">
          <cell r="B35">
            <v>7</v>
          </cell>
          <cell r="C35"/>
          <cell r="D35" t="str">
            <v>CLAVOS P.P. 2"</v>
          </cell>
          <cell r="E35" t="str">
            <v>ac.050</v>
          </cell>
          <cell r="F35">
            <v>4525.0738769652135</v>
          </cell>
          <cell r="G35"/>
          <cell r="H35" t="str">
            <v>kg</v>
          </cell>
        </row>
        <row r="36">
          <cell r="B36">
            <v>8</v>
          </cell>
          <cell r="C36"/>
          <cell r="D36" t="str">
            <v>CLAVOS P.P. 2 1/2"</v>
          </cell>
          <cell r="E36" t="str">
            <v>ac.051</v>
          </cell>
          <cell r="F36">
            <v>4248.9948393188879</v>
          </cell>
          <cell r="G36"/>
          <cell r="H36" t="str">
            <v>kg</v>
          </cell>
        </row>
        <row r="37">
          <cell r="B37">
            <v>374</v>
          </cell>
          <cell r="C37"/>
          <cell r="D37" t="str">
            <v>CLAVOS P.P. 1"</v>
          </cell>
          <cell r="E37" t="str">
            <v>ac.052</v>
          </cell>
          <cell r="F37">
            <v>5158.5102455871001</v>
          </cell>
          <cell r="G37"/>
          <cell r="H37" t="str">
            <v>kg</v>
          </cell>
        </row>
        <row r="38">
          <cell r="B38">
            <v>375</v>
          </cell>
          <cell r="C38"/>
          <cell r="D38" t="str">
            <v>CLAVOS CABEZA DE PLOMO 3"</v>
          </cell>
          <cell r="E38" t="str">
            <v>ac.053</v>
          </cell>
          <cell r="F38">
            <v>7563.1347303131251</v>
          </cell>
          <cell r="G38"/>
          <cell r="H38" t="str">
            <v>kg</v>
          </cell>
        </row>
        <row r="39">
          <cell r="B39" t="str">
            <v>4- Gancho</v>
          </cell>
          <cell r="C39"/>
          <cell r="D39"/>
          <cell r="E39" t="str">
            <v>Cod. Registro</v>
          </cell>
          <cell r="F39" t="str">
            <v>Precio Prom.</v>
          </cell>
          <cell r="G39"/>
          <cell r="H39" t="str">
            <v>Unidad</v>
          </cell>
        </row>
        <row r="40">
          <cell r="B40">
            <v>376</v>
          </cell>
          <cell r="C40"/>
          <cell r="D40" t="str">
            <v>GANCHO "J" P/CHAPA GALVANIZADA 50 MM</v>
          </cell>
          <cell r="E40" t="str">
            <v>ac.089</v>
          </cell>
          <cell r="F40">
            <v>503.91372943143011</v>
          </cell>
          <cell r="G40"/>
          <cell r="H40" t="str">
            <v>u</v>
          </cell>
        </row>
        <row r="41">
          <cell r="B41">
            <v>14</v>
          </cell>
          <cell r="C41"/>
          <cell r="D41" t="str">
            <v>GANCHO P/ALAMBRE TEJIDO 3/8"X200 MM</v>
          </cell>
          <cell r="E41" t="str">
            <v>ac.090</v>
          </cell>
          <cell r="F41">
            <v>1169.5232640949698</v>
          </cell>
          <cell r="G41"/>
          <cell r="H41" t="str">
            <v>u</v>
          </cell>
        </row>
        <row r="42">
          <cell r="B42">
            <v>764</v>
          </cell>
          <cell r="C42"/>
          <cell r="D42" t="str">
            <v>GANCHO "J" P/CHAPA GALVANIZADA DE 60MM</v>
          </cell>
          <cell r="E42" t="str">
            <v>ac.111</v>
          </cell>
          <cell r="F42">
            <v>758.9627805284681</v>
          </cell>
          <cell r="G42"/>
          <cell r="H42" t="str">
            <v>u</v>
          </cell>
        </row>
        <row r="43">
          <cell r="B43" t="str">
            <v>5- Hierro</v>
          </cell>
          <cell r="C43"/>
          <cell r="D43"/>
          <cell r="E43" t="str">
            <v>Cod. Registro</v>
          </cell>
          <cell r="F43" t="str">
            <v>Precio Prom.</v>
          </cell>
          <cell r="G43"/>
          <cell r="H43" t="str">
            <v>Unidad</v>
          </cell>
        </row>
        <row r="44">
          <cell r="B44">
            <v>13</v>
          </cell>
          <cell r="C44"/>
          <cell r="D44" t="str">
            <v>PLANCHUELA 1/2"X1/8"</v>
          </cell>
          <cell r="E44" t="str">
            <v>ac.080</v>
          </cell>
          <cell r="F44">
            <v>1186.7935848406553</v>
          </cell>
          <cell r="G44"/>
          <cell r="H44" t="str">
            <v>m</v>
          </cell>
        </row>
        <row r="45">
          <cell r="B45">
            <v>753</v>
          </cell>
          <cell r="C45"/>
          <cell r="D45" t="str">
            <v>HIERRO LISO HERRERO DE 6 MM - 12 MTS</v>
          </cell>
          <cell r="E45" t="str">
            <v>ac.102</v>
          </cell>
          <cell r="F45">
            <v>7961.4063398542794</v>
          </cell>
          <cell r="G45"/>
          <cell r="H45" t="str">
            <v>barra</v>
          </cell>
        </row>
        <row r="46">
          <cell r="B46">
            <v>754</v>
          </cell>
          <cell r="C46"/>
          <cell r="D46" t="str">
            <v>HIERRO LISO HERRERO DE 8 MM - 12 MTS</v>
          </cell>
          <cell r="E46" t="str">
            <v>ac.103</v>
          </cell>
          <cell r="F46">
            <v>13606.256195659575</v>
          </cell>
          <cell r="G46"/>
          <cell r="H46" t="str">
            <v>barra</v>
          </cell>
        </row>
        <row r="47">
          <cell r="B47">
            <v>755</v>
          </cell>
          <cell r="C47"/>
          <cell r="D47" t="str">
            <v>HIERRO LISO HERRERO DE 12 MM - 12 MTS</v>
          </cell>
          <cell r="E47" t="str">
            <v>ac.104</v>
          </cell>
          <cell r="F47">
            <v>30506.467279642959</v>
          </cell>
          <cell r="G47"/>
          <cell r="H47" t="str">
            <v>barra</v>
          </cell>
        </row>
        <row r="48">
          <cell r="B48">
            <v>757</v>
          </cell>
          <cell r="C48"/>
          <cell r="D48" t="str">
            <v>HIERRO LISO HERRERO DE 16 MM - 12 MTS</v>
          </cell>
          <cell r="E48" t="str">
            <v>ac.105</v>
          </cell>
          <cell r="F48">
            <v>53076.123310326599</v>
          </cell>
          <cell r="G48"/>
          <cell r="H48" t="str">
            <v>barra</v>
          </cell>
        </row>
        <row r="49">
          <cell r="B49">
            <v>773</v>
          </cell>
          <cell r="C49"/>
          <cell r="D49" t="str">
            <v>HIERRO ANGULO 3/4 X 1/8 X 6M</v>
          </cell>
          <cell r="E49" t="str">
            <v>ac.119</v>
          </cell>
          <cell r="F49">
            <v>2536.8859814369252</v>
          </cell>
          <cell r="G49"/>
          <cell r="H49" t="str">
            <v>m</v>
          </cell>
        </row>
        <row r="50">
          <cell r="B50">
            <v>774</v>
          </cell>
          <cell r="C50"/>
          <cell r="D50" t="str">
            <v>HIERRO ANGULO 2 X 3/16 X 6M</v>
          </cell>
          <cell r="E50" t="str">
            <v>ac.120</v>
          </cell>
          <cell r="F50">
            <v>7233.5004973425039</v>
          </cell>
          <cell r="G50"/>
          <cell r="H50" t="str">
            <v>m</v>
          </cell>
        </row>
        <row r="51">
          <cell r="B51">
            <v>775</v>
          </cell>
          <cell r="C51"/>
          <cell r="D51" t="str">
            <v>HIERRO ANGULO 1-1/2 X 3/16 X 6M</v>
          </cell>
          <cell r="E51" t="str">
            <v>ac.121</v>
          </cell>
          <cell r="F51">
            <v>6457.0576730707116</v>
          </cell>
          <cell r="G51"/>
          <cell r="H51" t="str">
            <v>m</v>
          </cell>
        </row>
        <row r="52">
          <cell r="B52" t="str">
            <v>6- Malla</v>
          </cell>
          <cell r="C52"/>
          <cell r="D52"/>
          <cell r="E52" t="str">
            <v>Cod. Registro</v>
          </cell>
          <cell r="F52" t="str">
            <v>Precio Prom.</v>
          </cell>
          <cell r="G52"/>
          <cell r="H52" t="str">
            <v>Unidad</v>
          </cell>
        </row>
        <row r="53">
          <cell r="B53">
            <v>4</v>
          </cell>
          <cell r="C53"/>
          <cell r="D53" t="str">
            <v>MALLA SIMA R92</v>
          </cell>
          <cell r="E53" t="str">
            <v>ac.030</v>
          </cell>
          <cell r="F53">
            <v>5263.4440533887237</v>
          </cell>
          <cell r="G53"/>
          <cell r="H53" t="str">
            <v>kg</v>
          </cell>
        </row>
        <row r="54">
          <cell r="B54">
            <v>6</v>
          </cell>
          <cell r="C54"/>
          <cell r="D54" t="str">
            <v>MALLA SIMA Q92</v>
          </cell>
          <cell r="E54" t="str">
            <v>ac.040</v>
          </cell>
          <cell r="F54">
            <v>4570.90543337074</v>
          </cell>
          <cell r="G54"/>
          <cell r="H54" t="str">
            <v>kg</v>
          </cell>
        </row>
        <row r="55">
          <cell r="B55" t="str">
            <v>7- Metal</v>
          </cell>
          <cell r="C55"/>
          <cell r="D55"/>
          <cell r="E55" t="str">
            <v>Cod. Registro</v>
          </cell>
          <cell r="F55" t="str">
            <v>Precio Prom.</v>
          </cell>
          <cell r="G55"/>
          <cell r="H55" t="str">
            <v>Unidad</v>
          </cell>
        </row>
        <row r="56">
          <cell r="B56">
            <v>5</v>
          </cell>
          <cell r="C56"/>
          <cell r="D56" t="str">
            <v>METAL DESPLEGADO 0.75MX2.00M.</v>
          </cell>
          <cell r="E56" t="str">
            <v>ac.034</v>
          </cell>
          <cell r="F56">
            <v>3988.3168859604693</v>
          </cell>
          <cell r="G56"/>
          <cell r="H56" t="str">
            <v>u</v>
          </cell>
        </row>
        <row r="57">
          <cell r="B57" t="str">
            <v>8- Torniquetas</v>
          </cell>
          <cell r="C57"/>
          <cell r="D57"/>
          <cell r="E57" t="str">
            <v>Cod. Registro</v>
          </cell>
          <cell r="F57" t="str">
            <v>Precio Prom.</v>
          </cell>
          <cell r="G57"/>
          <cell r="H57" t="str">
            <v>Unidad</v>
          </cell>
        </row>
        <row r="58">
          <cell r="B58">
            <v>15</v>
          </cell>
          <cell r="C58"/>
          <cell r="D58" t="str">
            <v>TORNIQUETAS Nº6</v>
          </cell>
          <cell r="E58" t="str">
            <v>ac.091</v>
          </cell>
          <cell r="F58">
            <v>6291.7522582598922</v>
          </cell>
          <cell r="G58"/>
          <cell r="H58" t="str">
            <v>u</v>
          </cell>
        </row>
        <row r="59">
          <cell r="B59"/>
          <cell r="C59"/>
          <cell r="D59"/>
          <cell r="E59"/>
          <cell r="F59"/>
          <cell r="G59"/>
          <cell r="H59"/>
        </row>
        <row r="60">
          <cell r="B60" t="str">
            <v>9- Acelerante</v>
          </cell>
          <cell r="C60"/>
          <cell r="D60"/>
          <cell r="E60" t="str">
            <v>Cod. Registro</v>
          </cell>
          <cell r="F60" t="str">
            <v>Precio Prom.</v>
          </cell>
          <cell r="G60"/>
          <cell r="H60" t="str">
            <v>Unidad</v>
          </cell>
        </row>
        <row r="61">
          <cell r="B61">
            <v>18</v>
          </cell>
          <cell r="C61"/>
          <cell r="D61" t="str">
            <v>ACELERANTE DE FRAGÜE</v>
          </cell>
          <cell r="E61" t="str">
            <v>ad.002</v>
          </cell>
          <cell r="F61">
            <v>2709.5145179157621</v>
          </cell>
          <cell r="G61"/>
          <cell r="H61" t="str">
            <v>l</v>
          </cell>
        </row>
        <row r="62">
          <cell r="B62" t="str">
            <v>10- Antisol</v>
          </cell>
          <cell r="C62"/>
          <cell r="D62"/>
          <cell r="E62" t="str">
            <v>Cod. Registro</v>
          </cell>
          <cell r="F62" t="str">
            <v>Precio Prom.</v>
          </cell>
          <cell r="G62"/>
          <cell r="H62" t="str">
            <v>Unidad</v>
          </cell>
        </row>
        <row r="63">
          <cell r="B63">
            <v>17</v>
          </cell>
          <cell r="C63"/>
          <cell r="D63" t="str">
            <v>ANTISOL NORMALIZADO</v>
          </cell>
          <cell r="E63" t="str">
            <v>ad.001</v>
          </cell>
          <cell r="F63">
            <v>2626.1095547400796</v>
          </cell>
          <cell r="G63"/>
          <cell r="H63" t="str">
            <v>l</v>
          </cell>
        </row>
        <row r="64">
          <cell r="B64"/>
          <cell r="C64"/>
          <cell r="D64"/>
          <cell r="E64"/>
          <cell r="F64"/>
          <cell r="G64"/>
          <cell r="H64"/>
        </row>
        <row r="65">
          <cell r="B65" t="str">
            <v>11- Asfalto aislante</v>
          </cell>
          <cell r="C65"/>
          <cell r="D65"/>
          <cell r="E65" t="str">
            <v>Cod. Registro</v>
          </cell>
          <cell r="F65" t="str">
            <v>Precio Prom.</v>
          </cell>
          <cell r="G65"/>
          <cell r="H65" t="str">
            <v>Unidad</v>
          </cell>
        </row>
        <row r="66">
          <cell r="B66">
            <v>25</v>
          </cell>
          <cell r="C66"/>
          <cell r="D66" t="str">
            <v>ASFALTO PLÁSTICO P/JUNTAS DE PAVIMENTO</v>
          </cell>
          <cell r="E66" t="str">
            <v>ai.007</v>
          </cell>
          <cell r="F66">
            <v>4940.7881658910146</v>
          </cell>
          <cell r="G66"/>
          <cell r="H66" t="str">
            <v>kg</v>
          </cell>
        </row>
        <row r="67">
          <cell r="B67" t="str">
            <v>12- Esmalte</v>
          </cell>
          <cell r="C67"/>
          <cell r="D67"/>
          <cell r="E67" t="str">
            <v>Cod. Registro</v>
          </cell>
          <cell r="F67" t="str">
            <v>Precio Prom.</v>
          </cell>
          <cell r="G67"/>
          <cell r="H67" t="str">
            <v>Unidad</v>
          </cell>
        </row>
        <row r="68">
          <cell r="B68">
            <v>716</v>
          </cell>
          <cell r="C68"/>
          <cell r="D68" t="str">
            <v>ESMALTE SINTETICO NEGRO 4L</v>
          </cell>
          <cell r="E68" t="str">
            <v>pi.034</v>
          </cell>
          <cell r="F68">
            <v>8574.7931470325948</v>
          </cell>
          <cell r="G68"/>
          <cell r="H68" t="str">
            <v>l</v>
          </cell>
        </row>
        <row r="69">
          <cell r="B69" t="str">
            <v>13- Hidrófugo</v>
          </cell>
          <cell r="C69"/>
          <cell r="D69"/>
          <cell r="E69" t="str">
            <v>Cod. Registro</v>
          </cell>
          <cell r="F69" t="str">
            <v>Precio Prom.</v>
          </cell>
          <cell r="G69"/>
          <cell r="H69" t="str">
            <v>Unidad</v>
          </cell>
        </row>
        <row r="70">
          <cell r="B70">
            <v>22</v>
          </cell>
          <cell r="C70"/>
          <cell r="D70" t="str">
            <v>HIDRÓFUGO CERECITA IGGAM</v>
          </cell>
          <cell r="E70" t="str">
            <v>ai.004</v>
          </cell>
          <cell r="F70">
            <v>1575.3117798816513</v>
          </cell>
          <cell r="G70"/>
          <cell r="H70" t="str">
            <v>l</v>
          </cell>
        </row>
        <row r="71">
          <cell r="B71" t="str">
            <v>14- Membrana</v>
          </cell>
          <cell r="C71"/>
          <cell r="D71"/>
          <cell r="E71" t="str">
            <v>Cod. Registro</v>
          </cell>
          <cell r="F71" t="str">
            <v>Precio Prom.</v>
          </cell>
          <cell r="G71"/>
          <cell r="H71" t="str">
            <v>Unidad</v>
          </cell>
        </row>
        <row r="72">
          <cell r="B72">
            <v>20</v>
          </cell>
          <cell r="C72"/>
          <cell r="D72" t="str">
            <v>MEMBRANA S/ALUMINIO 4 MM ESPESOR</v>
          </cell>
          <cell r="E72" t="str">
            <v>ai.002</v>
          </cell>
          <cell r="F72">
            <v>6284.5042642204298</v>
          </cell>
          <cell r="G72"/>
          <cell r="H72" t="str">
            <v>m2</v>
          </cell>
        </row>
        <row r="73">
          <cell r="B73">
            <v>23</v>
          </cell>
          <cell r="C73"/>
          <cell r="D73" t="str">
            <v>MEMBRANA B/TEJAS C/AISLAC. TÉRMICA TBA5</v>
          </cell>
          <cell r="E73" t="str">
            <v>ai.005</v>
          </cell>
          <cell r="F73">
            <v>6826.5447856735609</v>
          </cell>
          <cell r="G73"/>
          <cell r="H73" t="str">
            <v>m2</v>
          </cell>
        </row>
        <row r="74">
          <cell r="B74">
            <v>24</v>
          </cell>
          <cell r="C74"/>
          <cell r="D74" t="str">
            <v>MEMBRANA C/ALUMINIO 4 MM ESPESOR</v>
          </cell>
          <cell r="E74" t="str">
            <v>ai.006</v>
          </cell>
          <cell r="F74">
            <v>6314.228760252844</v>
          </cell>
          <cell r="G74"/>
          <cell r="H74" t="str">
            <v>m2</v>
          </cell>
        </row>
        <row r="75">
          <cell r="B75">
            <v>379</v>
          </cell>
          <cell r="C75"/>
          <cell r="D75" t="str">
            <v>MASILLA</v>
          </cell>
          <cell r="E75" t="str">
            <v>ai.010</v>
          </cell>
          <cell r="F75">
            <v>1250.6126556111572</v>
          </cell>
          <cell r="G75"/>
          <cell r="H75" t="str">
            <v>kg</v>
          </cell>
        </row>
        <row r="76">
          <cell r="B76">
            <v>1388</v>
          </cell>
          <cell r="C76"/>
          <cell r="D76" t="str">
            <v>PLÁSTICO POLIETILENO DE ALTA DENSIDAD (EX MEMBRANA HDPE 60 ESP. 1,5 MM, LISA, CALIDAD GM13 (M2))</v>
          </cell>
          <cell r="E76" t="str">
            <v>ai.011</v>
          </cell>
          <cell r="F76">
            <v>7196.1360094667134</v>
          </cell>
          <cell r="G76"/>
          <cell r="H76" t="str">
            <v>m2</v>
          </cell>
        </row>
        <row r="77">
          <cell r="B77" t="str">
            <v>15- Microesfera</v>
          </cell>
          <cell r="C77"/>
          <cell r="D77"/>
          <cell r="E77" t="str">
            <v>Cod. Registro</v>
          </cell>
          <cell r="F77" t="str">
            <v>Precio Prom.</v>
          </cell>
          <cell r="G77"/>
          <cell r="H77" t="str">
            <v>Unidad</v>
          </cell>
        </row>
        <row r="78">
          <cell r="B78">
            <v>30</v>
          </cell>
          <cell r="C78"/>
          <cell r="D78" t="str">
            <v>MICROESFERA DE VIDRIO</v>
          </cell>
          <cell r="E78" t="str">
            <v>ai.017</v>
          </cell>
          <cell r="F78">
            <v>660.8458199780323</v>
          </cell>
          <cell r="G78"/>
          <cell r="H78" t="str">
            <v>kg</v>
          </cell>
        </row>
        <row r="79">
          <cell r="B79" t="str">
            <v>16- Pintura asfáltica</v>
          </cell>
          <cell r="C79"/>
          <cell r="D79"/>
          <cell r="E79" t="str">
            <v>Cod. Registro</v>
          </cell>
          <cell r="F79" t="str">
            <v>Precio Prom.</v>
          </cell>
          <cell r="G79"/>
          <cell r="H79" t="str">
            <v>Unidad</v>
          </cell>
        </row>
        <row r="80">
          <cell r="B80">
            <v>27</v>
          </cell>
          <cell r="C80"/>
          <cell r="D80" t="str">
            <v>PINTURA ASFÁLTICA BASE ACUOSA</v>
          </cell>
          <cell r="E80" t="str">
            <v>ai.012</v>
          </cell>
          <cell r="F80">
            <v>2152.8887298584659</v>
          </cell>
          <cell r="G80"/>
          <cell r="H80" t="str">
            <v>l</v>
          </cell>
        </row>
        <row r="81">
          <cell r="B81" t="str">
            <v>18- Plástico</v>
          </cell>
          <cell r="C81"/>
          <cell r="D81"/>
          <cell r="E81" t="str">
            <v>Cod. Registro</v>
          </cell>
          <cell r="F81" t="str">
            <v>Precio Prom.</v>
          </cell>
          <cell r="G81"/>
          <cell r="H81" t="str">
            <v>Unidad</v>
          </cell>
        </row>
        <row r="82">
          <cell r="B82">
            <v>26</v>
          </cell>
          <cell r="C82"/>
          <cell r="D82" t="str">
            <v>PLÁSTICO 100 MICRONES</v>
          </cell>
          <cell r="E82" t="str">
            <v>ai.009</v>
          </cell>
          <cell r="F82">
            <v>231.48112957772489</v>
          </cell>
          <cell r="G82"/>
          <cell r="H82" t="str">
            <v>m2</v>
          </cell>
        </row>
        <row r="83">
          <cell r="B83" t="str">
            <v>19- Poliestireno</v>
          </cell>
          <cell r="C83"/>
          <cell r="D83"/>
          <cell r="E83" t="str">
            <v>Cod. Registro</v>
          </cell>
          <cell r="F83" t="str">
            <v>Precio Prom.</v>
          </cell>
          <cell r="G83"/>
          <cell r="H83" t="str">
            <v>Unidad</v>
          </cell>
        </row>
        <row r="84">
          <cell r="B84">
            <v>28</v>
          </cell>
          <cell r="C84"/>
          <cell r="D84" t="str">
            <v>POLIESTIRENO EXPANDIDO 20 MM</v>
          </cell>
          <cell r="E84" t="str">
            <v>ai.014</v>
          </cell>
          <cell r="F84">
            <v>9190.6296288219037</v>
          </cell>
          <cell r="G84"/>
          <cell r="H84" t="str">
            <v>m2</v>
          </cell>
        </row>
        <row r="85">
          <cell r="B85">
            <v>1072</v>
          </cell>
          <cell r="C85"/>
          <cell r="D85" t="str">
            <v>POLIESTIRENO EXPANDIDO 10 MM</v>
          </cell>
          <cell r="E85" t="str">
            <v>ai.018</v>
          </cell>
          <cell r="F85">
            <v>5182.2910184799593</v>
          </cell>
          <cell r="G85"/>
          <cell r="H85" t="str">
            <v>m2</v>
          </cell>
        </row>
        <row r="86">
          <cell r="B86">
            <v>1101</v>
          </cell>
          <cell r="C86"/>
          <cell r="D86" t="str">
            <v>LADRILLO TELGOPOR H=12CM, LARGO=1M, ANCHO=42CM</v>
          </cell>
          <cell r="E86" t="str">
            <v>ai.055</v>
          </cell>
          <cell r="F86">
            <v>38677.747671005287</v>
          </cell>
          <cell r="G86"/>
          <cell r="H86" t="str">
            <v>u</v>
          </cell>
        </row>
        <row r="87">
          <cell r="B87"/>
          <cell r="C87"/>
          <cell r="D87"/>
          <cell r="E87"/>
          <cell r="F87"/>
          <cell r="G87"/>
          <cell r="H87"/>
        </row>
        <row r="88">
          <cell r="B88" t="str">
            <v>20- Arena</v>
          </cell>
          <cell r="C88"/>
          <cell r="D88"/>
          <cell r="E88" t="str">
            <v>Cod. Registro</v>
          </cell>
          <cell r="F88" t="str">
            <v>Precio Prom.</v>
          </cell>
          <cell r="G88"/>
          <cell r="H88" t="str">
            <v>Unidad</v>
          </cell>
        </row>
        <row r="89">
          <cell r="B89">
            <v>31</v>
          </cell>
          <cell r="C89"/>
          <cell r="D89" t="str">
            <v>ARENA GRUESA</v>
          </cell>
          <cell r="E89" t="str">
            <v>ar.001</v>
          </cell>
          <cell r="F89">
            <v>15976.024914391486</v>
          </cell>
          <cell r="G89"/>
          <cell r="H89" t="str">
            <v>m3</v>
          </cell>
        </row>
        <row r="90">
          <cell r="B90">
            <v>35</v>
          </cell>
          <cell r="C90"/>
          <cell r="D90" t="str">
            <v>ENLAME</v>
          </cell>
          <cell r="E90" t="str">
            <v>ar.005</v>
          </cell>
          <cell r="F90">
            <v>16998.757857899738</v>
          </cell>
          <cell r="G90"/>
          <cell r="H90" t="str">
            <v>m3</v>
          </cell>
        </row>
        <row r="91">
          <cell r="B91">
            <v>36</v>
          </cell>
          <cell r="C91"/>
          <cell r="D91" t="str">
            <v>ARENA MEDIANA</v>
          </cell>
          <cell r="E91" t="str">
            <v>ar.006</v>
          </cell>
          <cell r="F91">
            <v>22233.172974835852</v>
          </cell>
          <cell r="G91"/>
          <cell r="H91" t="str">
            <v>m3</v>
          </cell>
        </row>
        <row r="92">
          <cell r="B92">
            <v>342</v>
          </cell>
          <cell r="C92"/>
          <cell r="D92" t="str">
            <v>ARENA FINA</v>
          </cell>
          <cell r="E92" t="str">
            <v>ar.013</v>
          </cell>
          <cell r="F92">
            <v>17765.025254929747</v>
          </cell>
          <cell r="G92"/>
          <cell r="H92" t="str">
            <v>m3</v>
          </cell>
        </row>
        <row r="93">
          <cell r="B93" t="str">
            <v>21- Árido Vial</v>
          </cell>
          <cell r="C93"/>
          <cell r="D93"/>
          <cell r="E93" t="str">
            <v>Cod. Registro</v>
          </cell>
          <cell r="F93" t="str">
            <v>Precio Prom.</v>
          </cell>
          <cell r="G93"/>
          <cell r="H93" t="str">
            <v>Unidad</v>
          </cell>
        </row>
        <row r="94">
          <cell r="B94">
            <v>32</v>
          </cell>
          <cell r="C94"/>
          <cell r="D94" t="str">
            <v>MATERIAL DE SUBBASE TAMAÑO MÁX=2"- VIAL</v>
          </cell>
          <cell r="E94" t="str">
            <v>ar.002</v>
          </cell>
          <cell r="F94">
            <v>22789.034834373484</v>
          </cell>
          <cell r="G94"/>
          <cell r="H94" t="str">
            <v>m3</v>
          </cell>
        </row>
        <row r="95">
          <cell r="B95">
            <v>37</v>
          </cell>
          <cell r="C95"/>
          <cell r="D95" t="str">
            <v>ARIDO P/BASE MAX 1 1/2"- VIAL</v>
          </cell>
          <cell r="E95" t="str">
            <v>ar.007</v>
          </cell>
          <cell r="F95">
            <v>22251.882355273883</v>
          </cell>
          <cell r="G95"/>
          <cell r="H95" t="str">
            <v>m3</v>
          </cell>
        </row>
        <row r="96">
          <cell r="B96">
            <v>38</v>
          </cell>
          <cell r="C96"/>
          <cell r="D96" t="str">
            <v>MATERIAL DE SUBBASE TAMAÑO MÁX=11/2"-VIAL</v>
          </cell>
          <cell r="E96" t="str">
            <v>ar.008</v>
          </cell>
          <cell r="F96">
            <v>14776.287781344185</v>
          </cell>
          <cell r="G96"/>
          <cell r="H96" t="str">
            <v>m3</v>
          </cell>
        </row>
        <row r="97">
          <cell r="B97" t="str">
            <v>25- Ripio</v>
          </cell>
          <cell r="C97"/>
          <cell r="D97"/>
          <cell r="E97" t="str">
            <v>Cod. Registro</v>
          </cell>
          <cell r="F97" t="str">
            <v>Precio Prom.</v>
          </cell>
          <cell r="G97"/>
          <cell r="H97" t="str">
            <v>Unidad</v>
          </cell>
        </row>
        <row r="98">
          <cell r="B98">
            <v>33</v>
          </cell>
          <cell r="C98"/>
          <cell r="D98" t="str">
            <v>RIPIO ZARANDEADO 1/3</v>
          </cell>
          <cell r="E98" t="str">
            <v>ar.003</v>
          </cell>
          <cell r="F98">
            <v>18016.242569965481</v>
          </cell>
          <cell r="G98"/>
          <cell r="H98" t="str">
            <v>m3</v>
          </cell>
        </row>
        <row r="99">
          <cell r="B99">
            <v>34</v>
          </cell>
          <cell r="C99"/>
          <cell r="D99" t="str">
            <v>RIPIOSA</v>
          </cell>
          <cell r="E99" t="str">
            <v>ar.004</v>
          </cell>
          <cell r="F99">
            <v>20310.242156564731</v>
          </cell>
          <cell r="G99"/>
          <cell r="H99" t="str">
            <v>m3</v>
          </cell>
        </row>
        <row r="100">
          <cell r="B100">
            <v>39</v>
          </cell>
          <cell r="C100"/>
          <cell r="D100" t="str">
            <v>RIPIO LAVADO 1/5</v>
          </cell>
          <cell r="E100" t="str">
            <v>ar.009</v>
          </cell>
          <cell r="F100">
            <v>18487.005545496522</v>
          </cell>
          <cell r="G100"/>
          <cell r="H100" t="str">
            <v>m3</v>
          </cell>
        </row>
        <row r="101">
          <cell r="B101">
            <v>40</v>
          </cell>
          <cell r="C101"/>
          <cell r="D101" t="str">
            <v>PIEDRA BOLA</v>
          </cell>
          <cell r="E101" t="str">
            <v>ar.010</v>
          </cell>
          <cell r="F101">
            <v>17243.960505138144</v>
          </cell>
          <cell r="G101"/>
          <cell r="H101" t="str">
            <v>m3</v>
          </cell>
        </row>
        <row r="102">
          <cell r="B102">
            <v>343</v>
          </cell>
          <cell r="C102"/>
          <cell r="D102" t="str">
            <v>RIPIO LAVADO 1/2</v>
          </cell>
          <cell r="E102" t="str">
            <v>ar.012</v>
          </cell>
          <cell r="F102">
            <v>19414.004569106288</v>
          </cell>
          <cell r="G102"/>
          <cell r="H102" t="str">
            <v>m3</v>
          </cell>
        </row>
        <row r="103">
          <cell r="B103"/>
          <cell r="C103"/>
          <cell r="D103"/>
          <cell r="E103"/>
          <cell r="F103"/>
          <cell r="G103"/>
          <cell r="H103"/>
        </row>
        <row r="104">
          <cell r="B104" t="str">
            <v>27- Azulejo</v>
          </cell>
          <cell r="C104"/>
          <cell r="D104"/>
          <cell r="E104" t="str">
            <v>Cod. Registro</v>
          </cell>
          <cell r="F104" t="str">
            <v>Precio Prom.</v>
          </cell>
          <cell r="G104"/>
          <cell r="H104" t="str">
            <v>Unidad</v>
          </cell>
        </row>
        <row r="105">
          <cell r="B105">
            <v>41</v>
          </cell>
          <cell r="C105"/>
          <cell r="D105" t="str">
            <v>AZULEJO 15X15 BLANCO</v>
          </cell>
          <cell r="E105" t="str">
            <v>az.001</v>
          </cell>
          <cell r="F105">
            <v>3154.2281323186548</v>
          </cell>
          <cell r="G105"/>
          <cell r="H105" t="str">
            <v>m2</v>
          </cell>
        </row>
        <row r="106">
          <cell r="B106"/>
          <cell r="C106"/>
          <cell r="D106"/>
          <cell r="E106"/>
          <cell r="F106"/>
          <cell r="G106"/>
          <cell r="H106"/>
        </row>
        <row r="107">
          <cell r="B107" t="str">
            <v>28- Bloque</v>
          </cell>
          <cell r="C107"/>
          <cell r="D107"/>
          <cell r="E107" t="str">
            <v>Cod. Registro</v>
          </cell>
          <cell r="F107" t="str">
            <v>Precio Prom.</v>
          </cell>
          <cell r="G107"/>
          <cell r="H107" t="str">
            <v>Unidad</v>
          </cell>
        </row>
        <row r="108">
          <cell r="B108">
            <v>42</v>
          </cell>
          <cell r="C108"/>
          <cell r="D108" t="str">
            <v>BLOQUE DE H° DE 19X19X39 BR3</v>
          </cell>
          <cell r="E108" t="str">
            <v>bl.002</v>
          </cell>
          <cell r="F108">
            <v>1685.83404098799</v>
          </cell>
          <cell r="G108"/>
          <cell r="H108" t="str">
            <v>u</v>
          </cell>
        </row>
        <row r="109">
          <cell r="B109">
            <v>784</v>
          </cell>
          <cell r="C109"/>
          <cell r="D109" t="str">
            <v>BLOQUE DE H° DE 15X20X40</v>
          </cell>
          <cell r="E109" t="str">
            <v>bl.004</v>
          </cell>
          <cell r="F109">
            <v>1111.9901460971982</v>
          </cell>
          <cell r="G109"/>
          <cell r="H109" t="str">
            <v>u</v>
          </cell>
        </row>
        <row r="110">
          <cell r="B110" t="str">
            <v>29- Viguetas</v>
          </cell>
          <cell r="C110"/>
          <cell r="D110"/>
          <cell r="E110" t="str">
            <v>Cod. Registro</v>
          </cell>
          <cell r="F110" t="str">
            <v>Precio Prom.</v>
          </cell>
          <cell r="G110"/>
          <cell r="H110" t="str">
            <v>Unidad</v>
          </cell>
        </row>
        <row r="111">
          <cell r="B111">
            <v>43</v>
          </cell>
          <cell r="C111"/>
          <cell r="D111" t="str">
            <v>VIGUETAS PRETENSADAS 3.90 M.</v>
          </cell>
          <cell r="E111" t="str">
            <v>bl.003</v>
          </cell>
          <cell r="F111">
            <v>2423.4756685425282</v>
          </cell>
          <cell r="G111"/>
          <cell r="H111" t="str">
            <v>m</v>
          </cell>
        </row>
        <row r="112">
          <cell r="B112">
            <v>1368</v>
          </cell>
          <cell r="C112"/>
          <cell r="D112" t="str">
            <v>VIGUETAS PRETENSADAS 3.80 M.</v>
          </cell>
          <cell r="E112" t="str">
            <v>bl.005</v>
          </cell>
          <cell r="F112">
            <v>2652.1377434749761</v>
          </cell>
          <cell r="G112"/>
          <cell r="H112" t="str">
            <v>m</v>
          </cell>
        </row>
        <row r="113">
          <cell r="B113">
            <v>1369</v>
          </cell>
          <cell r="C113"/>
          <cell r="D113" t="str">
            <v>VIGUETAS PRETENSADAS 4.00 M.</v>
          </cell>
          <cell r="E113" t="str">
            <v>bl.006</v>
          </cell>
          <cell r="F113">
            <v>2950.0362482464493</v>
          </cell>
          <cell r="G113"/>
          <cell r="H113" t="str">
            <v>m</v>
          </cell>
        </row>
        <row r="114">
          <cell r="B114"/>
          <cell r="C114"/>
          <cell r="D114"/>
          <cell r="E114"/>
          <cell r="F114"/>
          <cell r="G114"/>
          <cell r="H114"/>
        </row>
        <row r="115">
          <cell r="B115" t="str">
            <v>30- Cerradura</v>
          </cell>
          <cell r="C115"/>
          <cell r="D115"/>
          <cell r="E115" t="str">
            <v>Cod. Registro</v>
          </cell>
          <cell r="F115" t="str">
            <v>Precio Prom.</v>
          </cell>
          <cell r="G115"/>
          <cell r="H115" t="str">
            <v>Unidad</v>
          </cell>
        </row>
        <row r="116">
          <cell r="B116">
            <v>46</v>
          </cell>
          <cell r="C116"/>
          <cell r="D116" t="str">
            <v>CERRADURA DE SEGURIDAD PRIVE ART.200</v>
          </cell>
          <cell r="E116" t="str">
            <v>ca.003</v>
          </cell>
          <cell r="F116">
            <v>20283.422665311369</v>
          </cell>
          <cell r="G116"/>
          <cell r="H116" t="str">
            <v>u</v>
          </cell>
        </row>
        <row r="117">
          <cell r="B117" t="str">
            <v>32- Puerta</v>
          </cell>
          <cell r="C117"/>
          <cell r="D117"/>
          <cell r="E117" t="str">
            <v>Cod. Registro</v>
          </cell>
          <cell r="F117" t="str">
            <v>Precio Prom.</v>
          </cell>
          <cell r="G117"/>
          <cell r="H117" t="str">
            <v>Unidad</v>
          </cell>
        </row>
        <row r="118">
          <cell r="B118">
            <v>44</v>
          </cell>
          <cell r="C118"/>
          <cell r="D118" t="str">
            <v>PUERTA TABLERO 0,90 X 2,00 CEDRO</v>
          </cell>
          <cell r="E118" t="str">
            <v>ca.001</v>
          </cell>
          <cell r="F118">
            <v>190692.92062272644</v>
          </cell>
          <cell r="G118"/>
          <cell r="H118" t="str">
            <v>u</v>
          </cell>
        </row>
        <row r="119">
          <cell r="B119">
            <v>47</v>
          </cell>
          <cell r="C119"/>
          <cell r="D119" t="str">
            <v>PUERTA PLACA 0,70 X 2,00 PINO C/MARCO METALICO</v>
          </cell>
          <cell r="E119" t="str">
            <v>ca.008</v>
          </cell>
          <cell r="F119">
            <v>117997.37151728185</v>
          </cell>
          <cell r="G119"/>
          <cell r="H119" t="str">
            <v>u</v>
          </cell>
        </row>
        <row r="120">
          <cell r="B120">
            <v>705</v>
          </cell>
          <cell r="C120"/>
          <cell r="D120" t="str">
            <v>P1 ALT. PUERTA DE 0.90X2.05 MARCO N°18 P/75MM HOJA BASTIDOR</v>
          </cell>
          <cell r="E120" t="str">
            <v>ca.109</v>
          </cell>
          <cell r="F120">
            <v>315448.55324653914</v>
          </cell>
          <cell r="G120"/>
          <cell r="H120" t="str">
            <v>u</v>
          </cell>
        </row>
        <row r="121">
          <cell r="B121">
            <v>706</v>
          </cell>
          <cell r="C121"/>
          <cell r="D121" t="str">
            <v>P1 MARCO 0.90X2.05 N° 18 P/75MM</v>
          </cell>
          <cell r="E121" t="str">
            <v>ca.110</v>
          </cell>
          <cell r="F121">
            <v>50993.313933436781</v>
          </cell>
          <cell r="G121"/>
          <cell r="H121" t="str">
            <v>u</v>
          </cell>
        </row>
        <row r="122">
          <cell r="B122">
            <v>707</v>
          </cell>
          <cell r="C122"/>
          <cell r="D122" t="str">
            <v>P2 MARCO 0.80X2.05 N° 18 P/75MM</v>
          </cell>
          <cell r="E122" t="str">
            <v>ca.111</v>
          </cell>
          <cell r="F122">
            <v>50476.994772131126</v>
          </cell>
          <cell r="G122"/>
          <cell r="H122" t="str">
            <v>u</v>
          </cell>
        </row>
        <row r="123">
          <cell r="B123">
            <v>708</v>
          </cell>
          <cell r="C123"/>
          <cell r="D123" t="str">
            <v>P3 MARCO 0.70X2.05 N° 18 P/75MM</v>
          </cell>
          <cell r="E123" t="str">
            <v>ca.112</v>
          </cell>
          <cell r="F123">
            <v>49473.131816034496</v>
          </cell>
          <cell r="G123"/>
          <cell r="H123" t="str">
            <v>u</v>
          </cell>
        </row>
        <row r="124">
          <cell r="B124">
            <v>709</v>
          </cell>
          <cell r="C124"/>
          <cell r="D124" t="str">
            <v>P4 MARCO 0.90X2.05 N° 18 P/65MM HOJA C/BASTONADO INF. Y P.FIJO C/R</v>
          </cell>
          <cell r="E124" t="str">
            <v>ca.113</v>
          </cell>
          <cell r="F124">
            <v>230654.4343887982</v>
          </cell>
          <cell r="G124"/>
          <cell r="H124" t="str">
            <v>u</v>
          </cell>
        </row>
        <row r="125">
          <cell r="B125">
            <v>715</v>
          </cell>
          <cell r="C125"/>
          <cell r="D125" t="str">
            <v>PUERTA BLINDEX DE 10MM DE 93X215 INCOLORA,TEMPLADA CON HERRAJES</v>
          </cell>
          <cell r="E125" t="str">
            <v>ca.114</v>
          </cell>
          <cell r="F125">
            <v>841044.76396967797</v>
          </cell>
          <cell r="G125"/>
          <cell r="H125" t="str">
            <v>u</v>
          </cell>
        </row>
        <row r="126">
          <cell r="B126" t="str">
            <v>33- Ventana</v>
          </cell>
          <cell r="C126"/>
          <cell r="D126"/>
          <cell r="E126" t="str">
            <v>Cod. Registro</v>
          </cell>
          <cell r="F126" t="str">
            <v>Precio Prom.</v>
          </cell>
          <cell r="G126"/>
          <cell r="H126" t="str">
            <v>Unidad</v>
          </cell>
        </row>
        <row r="127">
          <cell r="B127">
            <v>48</v>
          </cell>
          <cell r="C127"/>
          <cell r="D127" t="str">
            <v>VENTANA 2 H. ABRIR C/MCO.MET. 1,20X1,10 Y CELOSÍA METÁLICA BWG 20</v>
          </cell>
          <cell r="E127" t="str">
            <v>ca.013</v>
          </cell>
          <cell r="F127">
            <v>462925.98268797447</v>
          </cell>
          <cell r="G127"/>
          <cell r="H127" t="str">
            <v>u</v>
          </cell>
        </row>
        <row r="128">
          <cell r="B128">
            <v>930</v>
          </cell>
          <cell r="C128"/>
          <cell r="D128" t="str">
            <v>VENTANA 2 H. ABRIR C/MCO.MET. 1,20X1,10 Y CEL. MET.(A PARTIR DE 01/05)</v>
          </cell>
          <cell r="E128" t="str">
            <v>ca.013b</v>
          </cell>
          <cell r="F128">
            <v>152821.34722280924</v>
          </cell>
          <cell r="G128"/>
          <cell r="H128" t="str">
            <v>u</v>
          </cell>
        </row>
        <row r="129">
          <cell r="B129">
            <v>1230</v>
          </cell>
          <cell r="C129"/>
          <cell r="D129" t="str">
            <v>VENTANA 2H DE ABRIR ALUM. NATURAL 1,2X1,2 C/CRISTAL FLOAT 4MM INCOLORO</v>
          </cell>
          <cell r="E129" t="str">
            <v>ca.020</v>
          </cell>
          <cell r="F129">
            <v>429927.25236809743</v>
          </cell>
          <cell r="G129"/>
          <cell r="H129" t="str">
            <v>u</v>
          </cell>
        </row>
        <row r="130">
          <cell r="B130">
            <v>1231</v>
          </cell>
          <cell r="C130"/>
          <cell r="D130" t="str">
            <v>VENTANA 2H DE ABRIR ALUM. ANODIZ. 1,2X1,2 C/CRISTAL FLOAT 4MM INCOLORO</v>
          </cell>
          <cell r="E130" t="str">
            <v>ca.030</v>
          </cell>
          <cell r="F130">
            <v>429927.25236809743</v>
          </cell>
          <cell r="G130"/>
          <cell r="H130" t="str">
            <v>u</v>
          </cell>
        </row>
        <row r="131">
          <cell r="B131">
            <v>362</v>
          </cell>
          <cell r="C131"/>
          <cell r="D131" t="str">
            <v>VENTANA 2 H. ABRIR C/MCO.MET. 1,20X1,50 Y CELOSÍA METÁLICA BWG 20</v>
          </cell>
          <cell r="E131" t="str">
            <v>ca.102</v>
          </cell>
          <cell r="F131">
            <v>458518.36128129991</v>
          </cell>
          <cell r="G131"/>
          <cell r="H131" t="str">
            <v>u</v>
          </cell>
        </row>
        <row r="132">
          <cell r="B132">
            <v>363</v>
          </cell>
          <cell r="C132"/>
          <cell r="D132" t="str">
            <v>VENTANA 2 H. ABRIR C/MCO.MET. 1,20X1,10 Y CELOSÍA TABLILLA DE MADERA</v>
          </cell>
          <cell r="E132" t="str">
            <v>ca.103</v>
          </cell>
          <cell r="F132">
            <v>392322.23805368308</v>
          </cell>
          <cell r="G132"/>
          <cell r="H132" t="str">
            <v>u</v>
          </cell>
        </row>
        <row r="133">
          <cell r="B133">
            <v>365</v>
          </cell>
          <cell r="C133"/>
          <cell r="D133" t="str">
            <v>VENTANA 2 H. ABRIR C/MCO.MET. 1,20X1,50 Y CELOSÍA TABLILLA DE MADERA</v>
          </cell>
          <cell r="E133" t="str">
            <v>ca.104</v>
          </cell>
          <cell r="F133">
            <v>459869.53262506449</v>
          </cell>
          <cell r="G133"/>
          <cell r="H133" t="str">
            <v>u</v>
          </cell>
        </row>
        <row r="134">
          <cell r="B134">
            <v>710</v>
          </cell>
          <cell r="C134"/>
          <cell r="D134" t="str">
            <v>VENTANA 0.60X0.80 PAÑO FIJO INF. Y AEREADOR ALUM 3 ALETAS C/REJA C.EST</v>
          </cell>
          <cell r="E134" t="str">
            <v>ca.107</v>
          </cell>
          <cell r="F134">
            <v>87246.698349819184</v>
          </cell>
          <cell r="G134"/>
          <cell r="H134" t="str">
            <v>u</v>
          </cell>
        </row>
        <row r="135">
          <cell r="B135">
            <v>711</v>
          </cell>
          <cell r="C135"/>
          <cell r="D135" t="str">
            <v>VENTILUZ 1.116X0.30 C/DOS AEREADORES ALUM. DE 5 ALETAS C/REJA C.EST.</v>
          </cell>
          <cell r="E135" t="str">
            <v>ca.108</v>
          </cell>
          <cell r="F135">
            <v>107574.22973502232</v>
          </cell>
          <cell r="G135"/>
          <cell r="H135" t="str">
            <v>u</v>
          </cell>
        </row>
        <row r="136">
          <cell r="B136"/>
          <cell r="C136"/>
          <cell r="D136"/>
          <cell r="E136"/>
          <cell r="F136"/>
          <cell r="G136"/>
          <cell r="H136"/>
        </row>
        <row r="137">
          <cell r="B137" t="str">
            <v>34- Caño chapa</v>
          </cell>
          <cell r="C137"/>
          <cell r="D137"/>
          <cell r="E137" t="str">
            <v>Cod. Registro</v>
          </cell>
          <cell r="F137" t="str">
            <v>Precio Prom.</v>
          </cell>
          <cell r="G137"/>
          <cell r="H137" t="str">
            <v>Unidad</v>
          </cell>
        </row>
        <row r="138">
          <cell r="B138">
            <v>770</v>
          </cell>
          <cell r="C138"/>
          <cell r="D138" t="str">
            <v>CAÑO ESTRUCTURAL 25X25X1,6 X 6 M</v>
          </cell>
          <cell r="E138" t="str">
            <v>ac.116</v>
          </cell>
          <cell r="F138">
            <v>4918.1707010468299</v>
          </cell>
          <cell r="G138"/>
          <cell r="H138" t="str">
            <v>m</v>
          </cell>
        </row>
        <row r="139">
          <cell r="B139">
            <v>771</v>
          </cell>
          <cell r="C139"/>
          <cell r="D139" t="str">
            <v>CAÑO ESTRUCTURAL REDONDO 2"X1,2 X 6 M</v>
          </cell>
          <cell r="E139" t="str">
            <v>ac.117</v>
          </cell>
          <cell r="F139">
            <v>6322.4283264617279</v>
          </cell>
          <cell r="G139"/>
          <cell r="H139" t="str">
            <v>m</v>
          </cell>
        </row>
        <row r="140">
          <cell r="B140">
            <v>772</v>
          </cell>
          <cell r="C140"/>
          <cell r="D140" t="str">
            <v>CAÑO ESTRUCTURAL REDONDO 2 - 1/2"X1,6 X 6 M</v>
          </cell>
          <cell r="E140" t="str">
            <v>ac.118</v>
          </cell>
          <cell r="F140">
            <v>10130.955972317122</v>
          </cell>
          <cell r="G140"/>
          <cell r="H140" t="str">
            <v>m</v>
          </cell>
        </row>
        <row r="141">
          <cell r="B141">
            <v>53</v>
          </cell>
          <cell r="C141"/>
          <cell r="D141" t="str">
            <v>CAÑO ESTRUCTURAL REDONDO 3" X 1,6 X 6MT.</v>
          </cell>
          <cell r="E141" t="str">
            <v>ch.011</v>
          </cell>
          <cell r="F141">
            <v>10549.07970620794</v>
          </cell>
          <cell r="G141"/>
          <cell r="H141" t="str">
            <v>m</v>
          </cell>
        </row>
        <row r="142">
          <cell r="B142">
            <v>450</v>
          </cell>
          <cell r="C142"/>
          <cell r="D142" t="str">
            <v>CAÑO ESTRUCTURAL 40X80X1,6 X 6 M</v>
          </cell>
          <cell r="E142" t="str">
            <v>ch.012</v>
          </cell>
          <cell r="F142">
            <v>66536.436091173615</v>
          </cell>
          <cell r="G142"/>
          <cell r="H142" t="str">
            <v>u</v>
          </cell>
        </row>
        <row r="143">
          <cell r="B143">
            <v>451</v>
          </cell>
          <cell r="C143"/>
          <cell r="D143" t="str">
            <v>CAÑO ESTRUCTURAL 30X40X1,2 X 6 M</v>
          </cell>
          <cell r="E143" t="str">
            <v>ch.013</v>
          </cell>
          <cell r="F143">
            <v>29591.206764316554</v>
          </cell>
          <cell r="G143"/>
          <cell r="H143" t="str">
            <v>u</v>
          </cell>
        </row>
        <row r="144">
          <cell r="B144">
            <v>344</v>
          </cell>
          <cell r="C144"/>
          <cell r="D144" t="str">
            <v>CAÑO DE CHAPA GALVANIZADA D=150MM CH30</v>
          </cell>
          <cell r="E144" t="str">
            <v>ga.012</v>
          </cell>
          <cell r="F144">
            <v>27040.623871440865</v>
          </cell>
          <cell r="G144"/>
          <cell r="H144" t="str">
            <v>m</v>
          </cell>
        </row>
        <row r="145">
          <cell r="B145" t="str">
            <v>35- Chapa</v>
          </cell>
          <cell r="C145"/>
          <cell r="D145"/>
          <cell r="E145" t="str">
            <v>Cod. Registro</v>
          </cell>
          <cell r="F145" t="str">
            <v>Precio Prom.</v>
          </cell>
          <cell r="G145"/>
          <cell r="H145" t="str">
            <v>Unidad</v>
          </cell>
        </row>
        <row r="146">
          <cell r="B146">
            <v>49</v>
          </cell>
          <cell r="C146"/>
          <cell r="D146" t="str">
            <v>CHAPA FºCº ACANALADA DE 6 MM, DE 1.10M.X 2.44M.</v>
          </cell>
          <cell r="E146" t="str">
            <v>ch.002</v>
          </cell>
          <cell r="F146">
            <v>23864.631053049943</v>
          </cell>
          <cell r="G146"/>
          <cell r="H146" t="str">
            <v>u</v>
          </cell>
        </row>
        <row r="147">
          <cell r="B147">
            <v>50</v>
          </cell>
          <cell r="C147"/>
          <cell r="D147" t="str">
            <v>CHAPA DE HIERRO N°16 DD DE 1 X 2 M.</v>
          </cell>
          <cell r="E147" t="str">
            <v>ch.004</v>
          </cell>
          <cell r="F147">
            <v>3232.3580582069867</v>
          </cell>
          <cell r="G147"/>
          <cell r="H147" t="str">
            <v>kg</v>
          </cell>
        </row>
        <row r="148">
          <cell r="B148">
            <v>51</v>
          </cell>
          <cell r="C148"/>
          <cell r="D148" t="str">
            <v>CHAPA H°G° N°27, 3.05 X 1.10 M.</v>
          </cell>
          <cell r="E148" t="str">
            <v>ch.006</v>
          </cell>
          <cell r="F148">
            <v>39855.857392991857</v>
          </cell>
          <cell r="G148"/>
          <cell r="H148" t="str">
            <v>u</v>
          </cell>
        </row>
        <row r="149">
          <cell r="B149">
            <v>52</v>
          </cell>
          <cell r="C149"/>
          <cell r="D149" t="str">
            <v>CHAPA DE HIERRO N°18 DD DE 1 X 2 M.</v>
          </cell>
          <cell r="E149" t="str">
            <v>ch.010</v>
          </cell>
          <cell r="F149">
            <v>3532.0749068752748</v>
          </cell>
          <cell r="G149"/>
          <cell r="H149" t="str">
            <v>kg</v>
          </cell>
        </row>
        <row r="150">
          <cell r="B150">
            <v>766</v>
          </cell>
          <cell r="C150"/>
          <cell r="D150" t="str">
            <v>CHAPA LISA GALVANIZADA Nº 24 DE 1,22X2,44</v>
          </cell>
          <cell r="E150" t="str">
            <v>ch.030</v>
          </cell>
          <cell r="F150">
            <v>51710.403702994488</v>
          </cell>
          <cell r="G150"/>
          <cell r="H150" t="str">
            <v>u</v>
          </cell>
        </row>
        <row r="151">
          <cell r="B151">
            <v>767</v>
          </cell>
          <cell r="C151"/>
          <cell r="D151" t="str">
            <v>CHAPA LISA GALVANIZADA Nº 27 DE 1,22X2,45</v>
          </cell>
          <cell r="E151" t="str">
            <v>ch.031</v>
          </cell>
          <cell r="F151">
            <v>44048.620464776381</v>
          </cell>
          <cell r="G151"/>
          <cell r="H151" t="str">
            <v>u</v>
          </cell>
        </row>
        <row r="152">
          <cell r="B152">
            <v>768</v>
          </cell>
          <cell r="C152"/>
          <cell r="D152" t="str">
            <v>CHAPA GALVANIZADA Nº 27 X 1,10</v>
          </cell>
          <cell r="E152" t="str">
            <v>ch.032</v>
          </cell>
          <cell r="F152">
            <v>4967.0501074936228</v>
          </cell>
          <cell r="G152"/>
          <cell r="H152" t="str">
            <v>pie</v>
          </cell>
        </row>
        <row r="153">
          <cell r="B153">
            <v>769</v>
          </cell>
          <cell r="C153"/>
          <cell r="D153" t="str">
            <v>CHAPA DE HIERRO N°28 DD DE 1 X 2 M.</v>
          </cell>
          <cell r="E153" t="str">
            <v>ch.033</v>
          </cell>
          <cell r="F153">
            <v>27470.924853084729</v>
          </cell>
          <cell r="G153"/>
          <cell r="H153" t="str">
            <v>u</v>
          </cell>
        </row>
        <row r="154">
          <cell r="B154">
            <v>778</v>
          </cell>
          <cell r="C154"/>
          <cell r="D154" t="str">
            <v>CHAPA DECORADA Nº 20 2 X 1M</v>
          </cell>
          <cell r="E154" t="str">
            <v>ch.035</v>
          </cell>
          <cell r="F154">
            <v>131368.52134777929</v>
          </cell>
          <cell r="G154"/>
          <cell r="H154" t="str">
            <v>u</v>
          </cell>
        </row>
        <row r="155">
          <cell r="B155">
            <v>779</v>
          </cell>
          <cell r="C155"/>
          <cell r="D155" t="str">
            <v>CHAPA Nº 27 DE 8 PIE X 1,10 M</v>
          </cell>
          <cell r="E155" t="str">
            <v>ch.036</v>
          </cell>
          <cell r="F155">
            <v>42706.642613095253</v>
          </cell>
          <cell r="G155"/>
          <cell r="H155" t="str">
            <v>u</v>
          </cell>
        </row>
        <row r="156">
          <cell r="B156">
            <v>780</v>
          </cell>
          <cell r="C156"/>
          <cell r="D156" t="str">
            <v>CHAPA Nº 27 DE 25 PIE X 1,10 M</v>
          </cell>
          <cell r="E156" t="str">
            <v>ch.037</v>
          </cell>
          <cell r="F156">
            <v>128436.3314188537</v>
          </cell>
          <cell r="G156"/>
          <cell r="H156" t="str">
            <v>u</v>
          </cell>
        </row>
        <row r="157">
          <cell r="B157">
            <v>781</v>
          </cell>
          <cell r="C157"/>
          <cell r="D157" t="str">
            <v>CHAPA Nº 27 DE 15 PIE X 1,10 M</v>
          </cell>
          <cell r="E157" t="str">
            <v>ch.038</v>
          </cell>
          <cell r="F157">
            <v>76235.716717406322</v>
          </cell>
          <cell r="G157"/>
          <cell r="H157" t="str">
            <v>u</v>
          </cell>
        </row>
        <row r="158">
          <cell r="B158">
            <v>782</v>
          </cell>
          <cell r="C158"/>
          <cell r="D158" t="str">
            <v>CHAPA Nº 27 DE 14 PIE X 1,10 M</v>
          </cell>
          <cell r="E158" t="str">
            <v>ch.039</v>
          </cell>
          <cell r="F158">
            <v>66893.587697562965</v>
          </cell>
          <cell r="G158"/>
          <cell r="H158" t="str">
            <v>u</v>
          </cell>
        </row>
        <row r="159">
          <cell r="B159">
            <v>840</v>
          </cell>
          <cell r="C159"/>
          <cell r="D159" t="str">
            <v>CHAPA GALVANIZADA Nº 24 X 1,10</v>
          </cell>
          <cell r="E159" t="str">
            <v>ch.040</v>
          </cell>
          <cell r="F159">
            <v>5795.5112912172553</v>
          </cell>
          <cell r="G159"/>
          <cell r="H159" t="str">
            <v>pie</v>
          </cell>
        </row>
        <row r="160">
          <cell r="B160" t="str">
            <v>36- Perfil</v>
          </cell>
          <cell r="C160"/>
          <cell r="D160"/>
          <cell r="E160" t="str">
            <v>Cod. Registro</v>
          </cell>
          <cell r="F160" t="str">
            <v>Precio Prom.</v>
          </cell>
          <cell r="G160"/>
          <cell r="H160" t="str">
            <v>Unidad</v>
          </cell>
        </row>
        <row r="161">
          <cell r="B161">
            <v>54</v>
          </cell>
          <cell r="C161"/>
          <cell r="D161" t="str">
            <v>PERFIL CHAPA GALV. SOLERA DE 35 MM X 2,60 M</v>
          </cell>
          <cell r="E161" t="str">
            <v>ch.020</v>
          </cell>
          <cell r="F161">
            <v>8697.8855470664275</v>
          </cell>
          <cell r="G161"/>
          <cell r="H161" t="str">
            <v>u</v>
          </cell>
        </row>
        <row r="162">
          <cell r="B162">
            <v>452</v>
          </cell>
          <cell r="C162"/>
          <cell r="D162" t="str">
            <v>PERFIL CHAPA GALV. SOLERA DE 70 MM X 2,60 M</v>
          </cell>
          <cell r="E162" t="str">
            <v>ch.021</v>
          </cell>
          <cell r="F162">
            <v>11972.589055248354</v>
          </cell>
          <cell r="G162"/>
          <cell r="H162" t="str">
            <v>u</v>
          </cell>
        </row>
        <row r="163">
          <cell r="B163"/>
          <cell r="C163"/>
          <cell r="D163"/>
          <cell r="E163"/>
          <cell r="F163"/>
          <cell r="G163"/>
          <cell r="H163"/>
        </row>
        <row r="164">
          <cell r="B164" t="str">
            <v>37- Cable elect.</v>
          </cell>
          <cell r="C164"/>
          <cell r="D164"/>
          <cell r="E164" t="str">
            <v>Cod. Registro</v>
          </cell>
          <cell r="F164" t="str">
            <v>Precio Prom.</v>
          </cell>
          <cell r="G164"/>
          <cell r="H164" t="str">
            <v>Unidad</v>
          </cell>
        </row>
        <row r="165">
          <cell r="B165">
            <v>456</v>
          </cell>
          <cell r="C165"/>
          <cell r="D165" t="str">
            <v>CABLE COBRE DESNUDO 7 X 0,85 MM2</v>
          </cell>
          <cell r="E165" t="str">
            <v>el.022</v>
          </cell>
          <cell r="F165">
            <v>2410.7447365345993</v>
          </cell>
          <cell r="G165"/>
          <cell r="H165" t="str">
            <v>m</v>
          </cell>
        </row>
        <row r="166">
          <cell r="B166">
            <v>57</v>
          </cell>
          <cell r="C166"/>
          <cell r="D166" t="str">
            <v>CABLE COBRE AISLADO 1 X 2.5 MM2.</v>
          </cell>
          <cell r="E166" t="str">
            <v>el.023</v>
          </cell>
          <cell r="F166">
            <v>2334.0641631213684</v>
          </cell>
          <cell r="G166"/>
          <cell r="H166" t="str">
            <v>m</v>
          </cell>
        </row>
        <row r="167">
          <cell r="B167">
            <v>457</v>
          </cell>
          <cell r="C167"/>
          <cell r="D167" t="str">
            <v>CABLE SUBTERRÁNEO 2X4 MM2</v>
          </cell>
          <cell r="E167" t="str">
            <v>el.024</v>
          </cell>
          <cell r="F167">
            <v>7010.8503894399255</v>
          </cell>
          <cell r="G167"/>
          <cell r="H167" t="str">
            <v>m</v>
          </cell>
        </row>
        <row r="168">
          <cell r="B168">
            <v>458</v>
          </cell>
          <cell r="C168"/>
          <cell r="D168" t="str">
            <v>CABLE SUBTERRÁNEO 3X6 MM2</v>
          </cell>
          <cell r="E168" t="str">
            <v>el.025</v>
          </cell>
          <cell r="F168">
            <v>14240.565524467114</v>
          </cell>
          <cell r="G168"/>
          <cell r="H168" t="str">
            <v>m</v>
          </cell>
        </row>
        <row r="169">
          <cell r="B169">
            <v>459</v>
          </cell>
          <cell r="C169"/>
          <cell r="D169" t="str">
            <v>CABLE COBRE DESNUDO 1 X 6 MM2</v>
          </cell>
          <cell r="E169" t="str">
            <v>el.026</v>
          </cell>
          <cell r="F169">
            <v>3708.4100435341347</v>
          </cell>
          <cell r="G169"/>
          <cell r="H169" t="str">
            <v>m</v>
          </cell>
        </row>
        <row r="170">
          <cell r="B170">
            <v>460</v>
          </cell>
          <cell r="C170"/>
          <cell r="D170" t="str">
            <v>CABLE COBRE AISLADO 1 X 1,5 MM2</v>
          </cell>
          <cell r="E170" t="str">
            <v>el.027</v>
          </cell>
          <cell r="F170">
            <v>1439.2742936333436</v>
          </cell>
          <cell r="G170"/>
          <cell r="H170" t="str">
            <v>m</v>
          </cell>
        </row>
        <row r="171">
          <cell r="B171">
            <v>486</v>
          </cell>
          <cell r="C171"/>
          <cell r="D171" t="str">
            <v>CINTA AISLADORA PVC X 20 M</v>
          </cell>
          <cell r="E171" t="str">
            <v>el.150</v>
          </cell>
          <cell r="F171">
            <v>2466.8393939804791</v>
          </cell>
          <cell r="G171"/>
          <cell r="H171" t="str">
            <v>u</v>
          </cell>
        </row>
        <row r="172">
          <cell r="B172" t="str">
            <v>38- Caja elect.</v>
          </cell>
          <cell r="C172"/>
          <cell r="D172"/>
          <cell r="E172" t="str">
            <v>Cod. Registro</v>
          </cell>
          <cell r="F172" t="str">
            <v>Precio Prom.</v>
          </cell>
          <cell r="G172"/>
          <cell r="H172" t="str">
            <v>Unidad</v>
          </cell>
        </row>
        <row r="173">
          <cell r="B173">
            <v>56</v>
          </cell>
          <cell r="C173"/>
          <cell r="D173" t="str">
            <v>CAJA MEDIDOR 220V POLICARBONATO EDESA</v>
          </cell>
          <cell r="E173" t="str">
            <v>el.020</v>
          </cell>
          <cell r="F173">
            <v>23253.421981127929</v>
          </cell>
          <cell r="G173"/>
          <cell r="H173" t="str">
            <v>u</v>
          </cell>
        </row>
        <row r="174">
          <cell r="B174">
            <v>455</v>
          </cell>
          <cell r="C174"/>
          <cell r="D174" t="str">
            <v>CAJA MEDIDOR 380 V POLICARBONATO EDESA</v>
          </cell>
          <cell r="E174" t="str">
            <v>el.021</v>
          </cell>
          <cell r="F174">
            <v>45693.24039728479</v>
          </cell>
          <cell r="G174"/>
          <cell r="H174" t="str">
            <v>u</v>
          </cell>
        </row>
        <row r="175">
          <cell r="B175">
            <v>461</v>
          </cell>
          <cell r="C175"/>
          <cell r="D175" t="str">
            <v>CAJA OCTOGONAL CHICA CH.20</v>
          </cell>
          <cell r="E175" t="str">
            <v>el.057</v>
          </cell>
          <cell r="F175">
            <v>788.83057358876761</v>
          </cell>
          <cell r="G175"/>
          <cell r="H175" t="str">
            <v>u</v>
          </cell>
        </row>
        <row r="176">
          <cell r="B176">
            <v>463</v>
          </cell>
          <cell r="C176"/>
          <cell r="D176" t="str">
            <v>CAJA OCTOGONAL GRANDE CH.20</v>
          </cell>
          <cell r="E176" t="str">
            <v>el.059</v>
          </cell>
          <cell r="F176">
            <v>1388.3829086127685</v>
          </cell>
          <cell r="G176"/>
          <cell r="H176" t="str">
            <v>u</v>
          </cell>
        </row>
        <row r="177">
          <cell r="B177">
            <v>58</v>
          </cell>
          <cell r="C177"/>
          <cell r="D177" t="str">
            <v>CAJA RECTANGULAR 10 X 5 X 4.5</v>
          </cell>
          <cell r="E177" t="str">
            <v>el.060</v>
          </cell>
          <cell r="F177">
            <v>811.58958102838017</v>
          </cell>
          <cell r="G177"/>
          <cell r="H177" t="str">
            <v>u</v>
          </cell>
        </row>
        <row r="178">
          <cell r="B178">
            <v>464</v>
          </cell>
          <cell r="C178"/>
          <cell r="D178" t="str">
            <v>CAJA P/ 4 TERMICAS</v>
          </cell>
          <cell r="E178" t="str">
            <v>el.061</v>
          </cell>
          <cell r="F178">
            <v>13503.618352188951</v>
          </cell>
          <cell r="G178"/>
          <cell r="H178" t="str">
            <v>u</v>
          </cell>
        </row>
        <row r="179">
          <cell r="B179">
            <v>465</v>
          </cell>
          <cell r="C179"/>
          <cell r="D179" t="str">
            <v>CAJA P/ 6 TERMICAS</v>
          </cell>
          <cell r="E179" t="str">
            <v>el.062</v>
          </cell>
          <cell r="F179">
            <v>20614.30825924837</v>
          </cell>
          <cell r="G179"/>
          <cell r="H179" t="str">
            <v>u</v>
          </cell>
        </row>
        <row r="180">
          <cell r="B180">
            <v>482</v>
          </cell>
          <cell r="C180"/>
          <cell r="D180" t="str">
            <v>ZUMBADOR EMBUTIR 10X10</v>
          </cell>
          <cell r="E180" t="str">
            <v>el.112</v>
          </cell>
          <cell r="F180">
            <v>20717.132136689554</v>
          </cell>
          <cell r="G180"/>
          <cell r="H180" t="str">
            <v>u</v>
          </cell>
        </row>
        <row r="181">
          <cell r="B181">
            <v>483</v>
          </cell>
          <cell r="C181"/>
          <cell r="D181" t="str">
            <v>TORTUGA FUNDICION REDONDA GRANDE</v>
          </cell>
          <cell r="E181" t="str">
            <v>el.113</v>
          </cell>
          <cell r="F181">
            <v>37214.601820416938</v>
          </cell>
          <cell r="G181"/>
          <cell r="H181" t="str">
            <v>u</v>
          </cell>
        </row>
        <row r="182">
          <cell r="B182">
            <v>484</v>
          </cell>
          <cell r="C182"/>
          <cell r="D182" t="str">
            <v>TORTUGA FUNDICION CHICA REDONDA</v>
          </cell>
          <cell r="E182" t="str">
            <v>el.114</v>
          </cell>
          <cell r="F182">
            <v>42486.945068205496</v>
          </cell>
          <cell r="G182"/>
          <cell r="H182" t="str">
            <v>u</v>
          </cell>
        </row>
        <row r="183">
          <cell r="B183">
            <v>485</v>
          </cell>
          <cell r="C183"/>
          <cell r="D183" t="str">
            <v>TORTUGA PVC REDONDA C/REJILLA</v>
          </cell>
          <cell r="E183" t="str">
            <v>el.115</v>
          </cell>
          <cell r="F183">
            <v>3970.6385857668597</v>
          </cell>
          <cell r="G183"/>
          <cell r="H183" t="str">
            <v>u</v>
          </cell>
        </row>
        <row r="184">
          <cell r="B184">
            <v>487</v>
          </cell>
          <cell r="C184"/>
          <cell r="D184" t="str">
            <v>ARTEFACTO FLUORESCENTE 2X40 W COMPLETO</v>
          </cell>
          <cell r="E184" t="str">
            <v>el.160</v>
          </cell>
          <cell r="F184">
            <v>47494.365819551051</v>
          </cell>
          <cell r="G184"/>
          <cell r="H184" t="str">
            <v>u</v>
          </cell>
        </row>
        <row r="185">
          <cell r="B185"/>
          <cell r="C185"/>
          <cell r="D185" t="str">
            <v>LLAVE 1 PTO.EXT.LUMIN.MIG.1787 PLASNAVI</v>
          </cell>
          <cell r="E185" t="str">
            <v>el.161</v>
          </cell>
          <cell r="F185">
            <v>1125.90579731918</v>
          </cell>
          <cell r="G185"/>
          <cell r="H185" t="str">
            <v>u</v>
          </cell>
        </row>
        <row r="186">
          <cell r="B186"/>
          <cell r="C186"/>
          <cell r="D186" t="str">
            <v>LLAVE 2 PTOS.EXT.LUMIN.MIG.1788 PLASNAVI</v>
          </cell>
          <cell r="E186" t="str">
            <v>el.162</v>
          </cell>
          <cell r="F186">
            <v>1948.7755026140055</v>
          </cell>
          <cell r="G186"/>
          <cell r="H186" t="str">
            <v>u</v>
          </cell>
        </row>
        <row r="187">
          <cell r="B187"/>
          <cell r="C187"/>
          <cell r="D187" t="str">
            <v>CONECTORES HIERRO DE 3/4"</v>
          </cell>
          <cell r="E187" t="str">
            <v>el.169</v>
          </cell>
          <cell r="F187">
            <v>420.59550784687644</v>
          </cell>
          <cell r="G187"/>
          <cell r="H187" t="str">
            <v>u</v>
          </cell>
        </row>
        <row r="188">
          <cell r="B188">
            <v>664</v>
          </cell>
          <cell r="C188"/>
          <cell r="D188" t="str">
            <v>CAJA CUADRADAS 10*10 N°20</v>
          </cell>
          <cell r="E188" t="str">
            <v>el.170</v>
          </cell>
          <cell r="F188">
            <v>1917.7555625118143</v>
          </cell>
          <cell r="G188"/>
          <cell r="H188" t="str">
            <v>u</v>
          </cell>
        </row>
        <row r="189">
          <cell r="B189">
            <v>713</v>
          </cell>
          <cell r="C189"/>
          <cell r="D189" t="str">
            <v>CAJA RECTANGULAR CH.20</v>
          </cell>
          <cell r="E189" t="str">
            <v>el.172</v>
          </cell>
          <cell r="F189">
            <v>1077.6612172491643</v>
          </cell>
          <cell r="G189"/>
          <cell r="H189" t="str">
            <v>u</v>
          </cell>
        </row>
        <row r="190">
          <cell r="B190" t="str">
            <v>39- Caño elect.</v>
          </cell>
          <cell r="C190"/>
          <cell r="D190"/>
          <cell r="E190" t="str">
            <v>Cod. Registro</v>
          </cell>
          <cell r="F190" t="str">
            <v>Precio Prom.</v>
          </cell>
          <cell r="G190"/>
          <cell r="H190" t="str">
            <v>Unidad</v>
          </cell>
        </row>
        <row r="191">
          <cell r="B191">
            <v>466</v>
          </cell>
          <cell r="C191"/>
          <cell r="D191" t="str">
            <v>CAÑO LIVIANO HIERRO 5/8" X 3 M</v>
          </cell>
          <cell r="E191" t="str">
            <v>el.071</v>
          </cell>
          <cell r="F191">
            <v>6492.3869032741759</v>
          </cell>
          <cell r="G191"/>
          <cell r="H191" t="str">
            <v>u</v>
          </cell>
        </row>
        <row r="192">
          <cell r="B192">
            <v>59</v>
          </cell>
          <cell r="C192"/>
          <cell r="D192" t="str">
            <v>CAÑO SEMIPESADO 5/8" X 3 M.</v>
          </cell>
          <cell r="E192" t="str">
            <v>el.072</v>
          </cell>
          <cell r="F192">
            <v>11012.82515052638</v>
          </cell>
          <cell r="G192"/>
          <cell r="H192" t="str">
            <v>u</v>
          </cell>
        </row>
        <row r="193">
          <cell r="B193">
            <v>467</v>
          </cell>
          <cell r="C193"/>
          <cell r="D193" t="str">
            <v>CAÑO SEMIPESADO 3/4" X 3 M.</v>
          </cell>
          <cell r="E193" t="str">
            <v>el.073</v>
          </cell>
          <cell r="F193">
            <v>13889.604944704177</v>
          </cell>
          <cell r="G193"/>
          <cell r="H193" t="str">
            <v>u</v>
          </cell>
        </row>
        <row r="194">
          <cell r="B194">
            <v>468</v>
          </cell>
          <cell r="C194"/>
          <cell r="D194" t="str">
            <v>CURVA CHAPA ELECTRICIDAD 3/4"</v>
          </cell>
          <cell r="E194" t="str">
            <v>el.075</v>
          </cell>
          <cell r="F194">
            <v>1204.1679889809382</v>
          </cell>
          <cell r="G194"/>
          <cell r="H194" t="str">
            <v>u</v>
          </cell>
        </row>
        <row r="195">
          <cell r="B195">
            <v>469</v>
          </cell>
          <cell r="C195"/>
          <cell r="D195" t="str">
            <v>CURVA CHAPA ELECTRICIDAD 5/8"</v>
          </cell>
          <cell r="E195" t="str">
            <v>el.076</v>
          </cell>
          <cell r="F195">
            <v>877.21317969037477</v>
          </cell>
          <cell r="G195"/>
          <cell r="H195" t="str">
            <v>u</v>
          </cell>
        </row>
        <row r="196">
          <cell r="B196">
            <v>470</v>
          </cell>
          <cell r="C196"/>
          <cell r="D196" t="str">
            <v>CAÑO CORRUGADO REFORZ. PLASTICO 3/4"</v>
          </cell>
          <cell r="E196" t="str">
            <v>el.080</v>
          </cell>
          <cell r="F196">
            <v>329.79459458639474</v>
          </cell>
          <cell r="G196"/>
          <cell r="H196" t="str">
            <v>m</v>
          </cell>
        </row>
        <row r="197">
          <cell r="B197"/>
          <cell r="C197"/>
          <cell r="D197" t="str">
            <v>CAÑO PVC TIPO TUBELECTRIC 25 MM</v>
          </cell>
          <cell r="E197" t="str">
            <v>el.082</v>
          </cell>
          <cell r="F197">
            <v>2070.544139623405</v>
          </cell>
          <cell r="G197"/>
          <cell r="H197" t="str">
            <v>m</v>
          </cell>
        </row>
        <row r="198">
          <cell r="B198"/>
          <cell r="C198"/>
          <cell r="D198" t="str">
            <v>CURVA PVC TIPO TUBELECTRIC 25 MM</v>
          </cell>
          <cell r="E198" t="str">
            <v>el.084</v>
          </cell>
          <cell r="F198">
            <v>1250.9180250371699</v>
          </cell>
          <cell r="G198"/>
          <cell r="H198" t="str">
            <v>u</v>
          </cell>
        </row>
        <row r="199">
          <cell r="B199">
            <v>646</v>
          </cell>
          <cell r="C199"/>
          <cell r="D199" t="str">
            <v>CAÑO BAJADA MONOF.2BOCA 1.1/4*3 COMPLETO GALVANIZ. PESADO</v>
          </cell>
          <cell r="E199" t="str">
            <v>el.152</v>
          </cell>
          <cell r="F199">
            <v>43659.738441610942</v>
          </cell>
          <cell r="G199"/>
          <cell r="H199" t="str">
            <v>u</v>
          </cell>
        </row>
        <row r="200">
          <cell r="B200" t="str">
            <v>40- Gabinete</v>
          </cell>
          <cell r="C200"/>
          <cell r="D200"/>
          <cell r="E200" t="str">
            <v>Cod. Registro</v>
          </cell>
          <cell r="F200" t="str">
            <v>Precio Prom.</v>
          </cell>
          <cell r="G200"/>
          <cell r="H200" t="str">
            <v>Unidad</v>
          </cell>
        </row>
        <row r="201">
          <cell r="B201">
            <v>480</v>
          </cell>
          <cell r="C201"/>
          <cell r="D201" t="str">
            <v>GABINETE ESTANCO PVC P/8 TERMICAS</v>
          </cell>
          <cell r="E201" t="str">
            <v>el.110</v>
          </cell>
          <cell r="F201">
            <v>122752.40498399855</v>
          </cell>
          <cell r="G201"/>
          <cell r="H201" t="str">
            <v>u</v>
          </cell>
        </row>
        <row r="202">
          <cell r="B202">
            <v>481</v>
          </cell>
          <cell r="C202"/>
          <cell r="D202" t="str">
            <v>GABINETE ESTANCO PVC P/16 TERMICAS</v>
          </cell>
          <cell r="E202" t="str">
            <v>el.111</v>
          </cell>
          <cell r="F202">
            <v>125737.43517015829</v>
          </cell>
          <cell r="G202"/>
          <cell r="H202" t="str">
            <v>u</v>
          </cell>
        </row>
        <row r="203">
          <cell r="B203">
            <v>62</v>
          </cell>
          <cell r="C203"/>
          <cell r="D203" t="str">
            <v>GABINETE COMPLETO P/ 12 MEDIDORES</v>
          </cell>
          <cell r="E203" t="str">
            <v>el.149</v>
          </cell>
          <cell r="F203">
            <v>1839104.9193079332</v>
          </cell>
          <cell r="G203"/>
          <cell r="H203" t="str">
            <v>u</v>
          </cell>
        </row>
        <row r="204">
          <cell r="B204" t="str">
            <v>41- Interruptor y llave</v>
          </cell>
          <cell r="C204"/>
          <cell r="D204"/>
          <cell r="E204" t="str">
            <v>Cod. Registro</v>
          </cell>
          <cell r="F204" t="str">
            <v>Precio Prom.</v>
          </cell>
          <cell r="G204"/>
          <cell r="H204" t="str">
            <v>Unidad</v>
          </cell>
        </row>
        <row r="205">
          <cell r="B205">
            <v>60</v>
          </cell>
          <cell r="C205"/>
          <cell r="D205" t="str">
            <v>INTERRUPTOR TERMOMAGNÉTICO DIN 1X10 A</v>
          </cell>
          <cell r="E205" t="str">
            <v>el.100</v>
          </cell>
          <cell r="F205">
            <v>6964.446715085518</v>
          </cell>
          <cell r="G205"/>
          <cell r="H205" t="str">
            <v>u</v>
          </cell>
        </row>
        <row r="206">
          <cell r="B206">
            <v>473</v>
          </cell>
          <cell r="C206"/>
          <cell r="D206" t="str">
            <v>INTERRUPTOR TERMOMAGNÉTICO DIN 2X25 A</v>
          </cell>
          <cell r="E206" t="str">
            <v>el.101</v>
          </cell>
          <cell r="F206">
            <v>11940.264898435587</v>
          </cell>
          <cell r="G206"/>
          <cell r="H206" t="str">
            <v>u</v>
          </cell>
        </row>
        <row r="207">
          <cell r="B207">
            <v>474</v>
          </cell>
          <cell r="C207"/>
          <cell r="D207" t="str">
            <v>INTERRUPTOR DIFERENCIAL SICA BIPOLAR 25 AMP.</v>
          </cell>
          <cell r="E207" t="str">
            <v>el.102</v>
          </cell>
          <cell r="F207">
            <v>61587.872717129321</v>
          </cell>
          <cell r="G207"/>
          <cell r="H207" t="str">
            <v>u</v>
          </cell>
        </row>
        <row r="208">
          <cell r="B208">
            <v>475</v>
          </cell>
          <cell r="C208"/>
          <cell r="D208" t="str">
            <v>INTERRUPTOR TERMOMAGNETICO DIN 3X25 A</v>
          </cell>
          <cell r="E208" t="str">
            <v>el.103</v>
          </cell>
          <cell r="F208">
            <v>19923.911260315366</v>
          </cell>
          <cell r="G208"/>
          <cell r="H208" t="str">
            <v>u</v>
          </cell>
        </row>
        <row r="209">
          <cell r="B209">
            <v>476</v>
          </cell>
          <cell r="C209"/>
          <cell r="D209" t="str">
            <v>INTERRUPTOR DIFERENCIAL SICA BIPOLAR 40 A</v>
          </cell>
          <cell r="E209" t="str">
            <v>el.104</v>
          </cell>
          <cell r="F209">
            <v>80141.904276287038</v>
          </cell>
          <cell r="G209"/>
          <cell r="H209" t="str">
            <v>u</v>
          </cell>
        </row>
        <row r="210">
          <cell r="B210">
            <v>477</v>
          </cell>
          <cell r="C210"/>
          <cell r="D210" t="str">
            <v>INTERRUPTOR DIFERENCIAL TETRAPOLAR 40 AMP.</v>
          </cell>
          <cell r="E210" t="str">
            <v>el.105</v>
          </cell>
          <cell r="F210">
            <v>162658.69903231473</v>
          </cell>
          <cell r="G210"/>
          <cell r="H210" t="str">
            <v>u</v>
          </cell>
        </row>
        <row r="211">
          <cell r="B211">
            <v>478</v>
          </cell>
          <cell r="C211"/>
          <cell r="D211" t="str">
            <v>LLAVE EMBUTIR 1 PUNTO</v>
          </cell>
          <cell r="E211" t="str">
            <v>el.107</v>
          </cell>
          <cell r="F211">
            <v>2640.3518251989385</v>
          </cell>
          <cell r="G211"/>
          <cell r="H211" t="str">
            <v>u</v>
          </cell>
        </row>
        <row r="212">
          <cell r="B212">
            <v>61</v>
          </cell>
          <cell r="C212"/>
          <cell r="D212" t="str">
            <v>LLAVE 1 PUNTO Y TOMA 10 A</v>
          </cell>
          <cell r="E212" t="str">
            <v>el.108</v>
          </cell>
          <cell r="F212">
            <v>4301.6188815610631</v>
          </cell>
          <cell r="G212"/>
          <cell r="H212" t="str">
            <v>u</v>
          </cell>
        </row>
        <row r="213">
          <cell r="B213">
            <v>479</v>
          </cell>
          <cell r="C213"/>
          <cell r="D213" t="str">
            <v>TOMACORRIENTE EMBUTIR C/T.T.</v>
          </cell>
          <cell r="E213" t="str">
            <v>el.109</v>
          </cell>
          <cell r="F213">
            <v>3084.6323534355402</v>
          </cell>
          <cell r="G213"/>
          <cell r="H213" t="str">
            <v>u</v>
          </cell>
        </row>
        <row r="214">
          <cell r="B214" t="str">
            <v>43- Pilar</v>
          </cell>
          <cell r="C214"/>
          <cell r="D214"/>
          <cell r="E214" t="str">
            <v>Cod. Registro</v>
          </cell>
          <cell r="F214" t="str">
            <v>Precio Prom.</v>
          </cell>
          <cell r="G214"/>
          <cell r="H214" t="str">
            <v>Unidad</v>
          </cell>
        </row>
        <row r="215">
          <cell r="B215">
            <v>55</v>
          </cell>
          <cell r="C215"/>
          <cell r="D215" t="str">
            <v>PILAR Hº PREMOLDEADO DE LUZ SIMPLE MONOF.</v>
          </cell>
          <cell r="E215" t="str">
            <v>el.010</v>
          </cell>
          <cell r="F215">
            <v>118989.1575146036</v>
          </cell>
          <cell r="G215"/>
          <cell r="H215" t="str">
            <v>u</v>
          </cell>
        </row>
        <row r="216">
          <cell r="B216">
            <v>454</v>
          </cell>
          <cell r="C216"/>
          <cell r="D216" t="str">
            <v>PILAR Hº PREMOL. DE LUZ SIMPLE P/MED. TRIFAS.</v>
          </cell>
          <cell r="E216" t="str">
            <v>el.011</v>
          </cell>
          <cell r="F216">
            <v>150909.51025016117</v>
          </cell>
          <cell r="G216"/>
          <cell r="H216" t="str">
            <v>u</v>
          </cell>
        </row>
        <row r="217">
          <cell r="B217" t="str">
            <v>205- Conectores</v>
          </cell>
          <cell r="C217"/>
          <cell r="D217"/>
          <cell r="E217" t="str">
            <v>Cod. Registro</v>
          </cell>
          <cell r="F217" t="str">
            <v>Precio Prom.</v>
          </cell>
          <cell r="G217"/>
          <cell r="H217" t="str">
            <v>Unidad</v>
          </cell>
        </row>
        <row r="218">
          <cell r="B218">
            <v>462</v>
          </cell>
          <cell r="C218"/>
          <cell r="D218" t="str">
            <v>CONECTOR HIERRO 3/4"</v>
          </cell>
          <cell r="E218" t="str">
            <v>el.058</v>
          </cell>
          <cell r="F218">
            <v>560.64378226466749</v>
          </cell>
          <cell r="G218"/>
          <cell r="H218" t="str">
            <v>u</v>
          </cell>
        </row>
        <row r="219">
          <cell r="B219">
            <v>663</v>
          </cell>
          <cell r="C219"/>
          <cell r="D219" t="str">
            <v>CONECTORES HIERRO DE 5/8"</v>
          </cell>
          <cell r="E219" t="str">
            <v>el.168</v>
          </cell>
          <cell r="F219">
            <v>415.69457863497024</v>
          </cell>
          <cell r="G219"/>
          <cell r="H219" t="str">
            <v>u</v>
          </cell>
        </row>
        <row r="220">
          <cell r="B220"/>
          <cell r="C220"/>
          <cell r="D220" t="str">
            <v>CONECTOR PVC TIPO TUBELECTRIC 25 MM</v>
          </cell>
          <cell r="E220" t="str">
            <v>el.086</v>
          </cell>
          <cell r="F220">
            <v>918.4485672134615</v>
          </cell>
          <cell r="G220"/>
          <cell r="H220" t="str">
            <v>u</v>
          </cell>
        </row>
        <row r="221">
          <cell r="B221"/>
          <cell r="C221"/>
          <cell r="D221" t="str">
            <v>UNIÓN PVC TIPO TUBELECTRIC 25 MM</v>
          </cell>
          <cell r="E221" t="str">
            <v>el.088</v>
          </cell>
          <cell r="F221">
            <v>469.33900039970729</v>
          </cell>
          <cell r="G221"/>
          <cell r="H221" t="str">
            <v>u</v>
          </cell>
        </row>
        <row r="222">
          <cell r="B222" t="str">
            <v>209- Accesorios Elect.</v>
          </cell>
          <cell r="C222"/>
          <cell r="D222"/>
          <cell r="E222" t="str">
            <v>Cod. Registro</v>
          </cell>
          <cell r="F222" t="str">
            <v>Precio Prom.</v>
          </cell>
          <cell r="G222"/>
          <cell r="H222" t="str">
            <v>Unidad</v>
          </cell>
        </row>
        <row r="223">
          <cell r="B223">
            <v>651</v>
          </cell>
          <cell r="C223"/>
          <cell r="D223" t="str">
            <v>FLORON PLAST REDO BCO.</v>
          </cell>
          <cell r="E223" t="str">
            <v>el.159</v>
          </cell>
          <cell r="F223">
            <v>619.84168835441824</v>
          </cell>
          <cell r="G223"/>
          <cell r="H223" t="str">
            <v>u</v>
          </cell>
        </row>
        <row r="224">
          <cell r="B224">
            <v>652</v>
          </cell>
          <cell r="C224"/>
          <cell r="D224" t="str">
            <v>MODULO PULSADOR UNIP.C/CAMP.RODA BCO</v>
          </cell>
          <cell r="E224" t="str">
            <v>el.160a</v>
          </cell>
          <cell r="F224">
            <v>1373.5181505753403</v>
          </cell>
          <cell r="G224"/>
          <cell r="H224" t="str">
            <v>u</v>
          </cell>
        </row>
        <row r="225">
          <cell r="B225">
            <v>659</v>
          </cell>
          <cell r="C225"/>
          <cell r="D225" t="str">
            <v>ROSETA DE MADERA REDONDA 10 CM</v>
          </cell>
          <cell r="E225" t="str">
            <v>el.164</v>
          </cell>
          <cell r="F225">
            <v>208.69186073265016</v>
          </cell>
          <cell r="G225"/>
          <cell r="H225" t="str">
            <v>u</v>
          </cell>
        </row>
        <row r="226">
          <cell r="B226">
            <v>660</v>
          </cell>
          <cell r="C226"/>
          <cell r="D226" t="str">
            <v>PORTALAMPARA BAK.3 PZ.NEGRO 515</v>
          </cell>
          <cell r="E226" t="str">
            <v>el.165</v>
          </cell>
          <cell r="F226">
            <v>1363.084439549302</v>
          </cell>
          <cell r="G226"/>
          <cell r="H226" t="str">
            <v>u</v>
          </cell>
        </row>
        <row r="227">
          <cell r="B227">
            <v>661</v>
          </cell>
          <cell r="C227"/>
          <cell r="D227" t="str">
            <v>RECEPTACULO CURVO NEG BAK.584</v>
          </cell>
          <cell r="E227" t="str">
            <v>el.166</v>
          </cell>
          <cell r="F227">
            <v>1419.9164939047341</v>
          </cell>
          <cell r="G227"/>
          <cell r="H227" t="str">
            <v>u</v>
          </cell>
        </row>
        <row r="228">
          <cell r="B228" t="str">
            <v>210- Tubo Fluorescente</v>
          </cell>
          <cell r="C228"/>
          <cell r="D228"/>
          <cell r="E228" t="str">
            <v>Cod. Registro</v>
          </cell>
          <cell r="F228" t="str">
            <v>Precio Prom.</v>
          </cell>
          <cell r="G228"/>
          <cell r="H228" t="str">
            <v>Unidad</v>
          </cell>
        </row>
        <row r="229">
          <cell r="B229">
            <v>714</v>
          </cell>
          <cell r="C229"/>
          <cell r="D229" t="str">
            <v>TUBO FLUORESCENTE 40 W</v>
          </cell>
          <cell r="E229" t="str">
            <v>el.173</v>
          </cell>
          <cell r="F229">
            <v>4000.5391046128616</v>
          </cell>
          <cell r="G229"/>
          <cell r="H229" t="str">
            <v>u</v>
          </cell>
        </row>
        <row r="230">
          <cell r="B230"/>
          <cell r="C230"/>
          <cell r="D230"/>
          <cell r="E230"/>
          <cell r="F230"/>
          <cell r="G230"/>
          <cell r="H230"/>
        </row>
        <row r="231">
          <cell r="B231" t="str">
            <v>82- Árboles</v>
          </cell>
          <cell r="C231"/>
          <cell r="D231"/>
          <cell r="E231" t="str">
            <v>Cod. Registro</v>
          </cell>
          <cell r="F231" t="str">
            <v>Precio Prom.</v>
          </cell>
          <cell r="G231"/>
          <cell r="H231" t="str">
            <v>Unidad</v>
          </cell>
        </row>
        <row r="232">
          <cell r="B232">
            <v>158</v>
          </cell>
          <cell r="C232"/>
          <cell r="D232" t="str">
            <v>ÁRBOLES PARA FORESTACIÓN - FRESNO</v>
          </cell>
          <cell r="E232" t="str">
            <v>fo.010</v>
          </cell>
          <cell r="F232">
            <v>2298.0954282300686</v>
          </cell>
          <cell r="G232"/>
          <cell r="H232" t="str">
            <v>u</v>
          </cell>
        </row>
        <row r="233">
          <cell r="B233">
            <v>490</v>
          </cell>
          <cell r="C233"/>
          <cell r="D233" t="str">
            <v>SEMILLA CESPED MEZCLA</v>
          </cell>
          <cell r="E233" t="str">
            <v>fo.030</v>
          </cell>
          <cell r="F233">
            <v>5353.797346339119</v>
          </cell>
          <cell r="G233"/>
          <cell r="H233" t="str">
            <v>kg</v>
          </cell>
        </row>
        <row r="234">
          <cell r="B234">
            <v>623</v>
          </cell>
          <cell r="C234"/>
          <cell r="D234" t="str">
            <v>LAPACHO X 2,20 MTS</v>
          </cell>
          <cell r="E234" t="str">
            <v>fo.035</v>
          </cell>
          <cell r="F234">
            <v>4733.2108411960244</v>
          </cell>
          <cell r="G234"/>
          <cell r="H234" t="str">
            <v>u</v>
          </cell>
        </row>
        <row r="235">
          <cell r="B235">
            <v>625</v>
          </cell>
          <cell r="C235"/>
          <cell r="D235" t="str">
            <v>LIGUSTRUS AURIUS X 2.20 MTS</v>
          </cell>
          <cell r="E235" t="str">
            <v>fo.040</v>
          </cell>
          <cell r="F235">
            <v>6193.2876763702006</v>
          </cell>
          <cell r="G235"/>
          <cell r="H235" t="str">
            <v>u</v>
          </cell>
        </row>
        <row r="236">
          <cell r="B236" t="str">
            <v>83- Mantillo</v>
          </cell>
          <cell r="C236"/>
          <cell r="D236"/>
          <cell r="E236" t="str">
            <v>Cod. Registro</v>
          </cell>
          <cell r="F236" t="str">
            <v>Precio Prom.</v>
          </cell>
          <cell r="G236"/>
          <cell r="H236" t="str">
            <v>Unidad</v>
          </cell>
        </row>
        <row r="237">
          <cell r="B237">
            <v>159</v>
          </cell>
          <cell r="C237"/>
          <cell r="D237" t="str">
            <v>MANTILLO</v>
          </cell>
          <cell r="E237" t="str">
            <v>fo.020</v>
          </cell>
          <cell r="F237">
            <v>1606.366869012671</v>
          </cell>
          <cell r="G237"/>
          <cell r="H237" t="str">
            <v>bolsa</v>
          </cell>
        </row>
        <row r="238">
          <cell r="B238"/>
          <cell r="C238"/>
          <cell r="D238"/>
          <cell r="E238"/>
          <cell r="F238"/>
          <cell r="G238"/>
          <cell r="H238"/>
        </row>
        <row r="239">
          <cell r="B239" t="str">
            <v>84- Calefactor</v>
          </cell>
          <cell r="C239"/>
          <cell r="D239"/>
          <cell r="E239" t="str">
            <v>Cod. Registro</v>
          </cell>
          <cell r="F239" t="str">
            <v>Precio Prom.</v>
          </cell>
          <cell r="G239"/>
          <cell r="H239" t="str">
            <v>Unidad</v>
          </cell>
        </row>
        <row r="240">
          <cell r="B240">
            <v>495</v>
          </cell>
          <cell r="C240"/>
          <cell r="D240" t="str">
            <v>SOMBRERETE CHAPA APROB. DIAMETRO 100 MM</v>
          </cell>
          <cell r="E240" t="str">
            <v>ga.008</v>
          </cell>
          <cell r="F240">
            <v>16448.700060784086</v>
          </cell>
          <cell r="G240"/>
          <cell r="H240" t="str">
            <v>u</v>
          </cell>
        </row>
        <row r="241">
          <cell r="B241">
            <v>163</v>
          </cell>
          <cell r="C241"/>
          <cell r="D241" t="str">
            <v>CALEFACTOR TB 3800 CALORIAS</v>
          </cell>
          <cell r="E241" t="str">
            <v>ga.113</v>
          </cell>
          <cell r="F241">
            <v>279206.99265197245</v>
          </cell>
          <cell r="G241"/>
          <cell r="H241" t="str">
            <v>u</v>
          </cell>
        </row>
        <row r="242">
          <cell r="B242" t="str">
            <v>85- Calefón</v>
          </cell>
          <cell r="C242"/>
          <cell r="D242"/>
          <cell r="E242" t="str">
            <v>Cod. Registro</v>
          </cell>
          <cell r="F242" t="str">
            <v>Precio Prom.</v>
          </cell>
          <cell r="G242"/>
          <cell r="H242" t="str">
            <v>Unidad</v>
          </cell>
        </row>
        <row r="243">
          <cell r="B243">
            <v>164</v>
          </cell>
          <cell r="C243"/>
          <cell r="D243" t="str">
            <v>CALEFÓN 14 LITROS BLANCO</v>
          </cell>
          <cell r="E243" t="str">
            <v>ga.114</v>
          </cell>
          <cell r="F243">
            <v>341846.87696619064</v>
          </cell>
          <cell r="G243"/>
          <cell r="H243" t="str">
            <v>u</v>
          </cell>
        </row>
        <row r="244">
          <cell r="B244" t="str">
            <v>86- Caño gas</v>
          </cell>
          <cell r="C244"/>
          <cell r="D244"/>
          <cell r="E244" t="str">
            <v>Cod. Registro</v>
          </cell>
          <cell r="F244" t="str">
            <v>Precio Prom.</v>
          </cell>
          <cell r="G244"/>
          <cell r="H244" t="str">
            <v>Unidad</v>
          </cell>
        </row>
        <row r="245">
          <cell r="B245">
            <v>492</v>
          </cell>
          <cell r="C245"/>
          <cell r="D245" t="str">
            <v>IMPRIMACION PARA POLYGUARD</v>
          </cell>
          <cell r="E245" t="str">
            <v>ga.005</v>
          </cell>
          <cell r="F245">
            <v>41131.150695644552</v>
          </cell>
          <cell r="G245"/>
          <cell r="H245" t="str">
            <v>l</v>
          </cell>
        </row>
        <row r="246">
          <cell r="B246">
            <v>494</v>
          </cell>
          <cell r="C246"/>
          <cell r="D246" t="str">
            <v>POLYGUARD 5 CM X 25 M</v>
          </cell>
          <cell r="E246" t="str">
            <v>ga.007</v>
          </cell>
          <cell r="F246">
            <v>1205.8969260762756</v>
          </cell>
          <cell r="G246"/>
          <cell r="H246" t="str">
            <v>m</v>
          </cell>
        </row>
        <row r="247">
          <cell r="B247">
            <v>160</v>
          </cell>
          <cell r="C247"/>
          <cell r="D247" t="str">
            <v>CAÑO DE CHAPA GALVANIZADA D=100MM CH30</v>
          </cell>
          <cell r="E247" t="str">
            <v>ga.010</v>
          </cell>
          <cell r="F247">
            <v>9061.1648282357601</v>
          </cell>
          <cell r="G247"/>
          <cell r="H247" t="str">
            <v>m</v>
          </cell>
        </row>
        <row r="248">
          <cell r="B248"/>
          <cell r="C248"/>
          <cell r="D248" t="str">
            <v>CAÑO EXTRUÍDO 19 MM</v>
          </cell>
          <cell r="E248" t="str">
            <v>ga.150</v>
          </cell>
          <cell r="F248">
            <v>9654.4447370664948</v>
          </cell>
          <cell r="G248"/>
          <cell r="H248" t="str">
            <v>m</v>
          </cell>
        </row>
        <row r="249">
          <cell r="B249"/>
          <cell r="C249"/>
          <cell r="D249" t="str">
            <v>CAÑO EXTRUIDO 25 MM</v>
          </cell>
          <cell r="E249" t="str">
            <v>ga.151</v>
          </cell>
          <cell r="F249">
            <v>13868.24208507718</v>
          </cell>
          <cell r="G249"/>
          <cell r="H249" t="str">
            <v>m</v>
          </cell>
        </row>
        <row r="250">
          <cell r="B250">
            <v>499</v>
          </cell>
          <cell r="C250"/>
          <cell r="D250" t="str">
            <v>CAÑO EPOXI 13 MM</v>
          </cell>
          <cell r="E250" t="str">
            <v>ga.152</v>
          </cell>
          <cell r="F250">
            <v>8863.5078976134628</v>
          </cell>
          <cell r="G250"/>
          <cell r="H250" t="str">
            <v>m</v>
          </cell>
        </row>
        <row r="251">
          <cell r="B251">
            <v>169</v>
          </cell>
          <cell r="C251"/>
          <cell r="D251" t="str">
            <v>CAÑO EPOXI 19 MM</v>
          </cell>
          <cell r="E251" t="str">
            <v>ga.153</v>
          </cell>
          <cell r="F251">
            <v>10083.741980473334</v>
          </cell>
          <cell r="G251"/>
          <cell r="H251" t="str">
            <v>m</v>
          </cell>
        </row>
        <row r="252">
          <cell r="B252">
            <v>170</v>
          </cell>
          <cell r="C252"/>
          <cell r="D252" t="str">
            <v>CAÑO EPOXI 25 MM</v>
          </cell>
          <cell r="E252" t="str">
            <v>ga.156</v>
          </cell>
          <cell r="F252">
            <v>14377.066956135561</v>
          </cell>
          <cell r="G252"/>
          <cell r="H252" t="str">
            <v>m</v>
          </cell>
        </row>
        <row r="253">
          <cell r="B253">
            <v>502</v>
          </cell>
          <cell r="C253"/>
          <cell r="D253" t="str">
            <v>TEE EPOXI 13 MM</v>
          </cell>
          <cell r="E253" t="str">
            <v>ga.169</v>
          </cell>
          <cell r="F253">
            <v>3345.3934451710693</v>
          </cell>
          <cell r="G253"/>
          <cell r="H253" t="str">
            <v>u</v>
          </cell>
        </row>
        <row r="254">
          <cell r="B254">
            <v>503</v>
          </cell>
          <cell r="C254"/>
          <cell r="D254" t="str">
            <v>TEE EPOXI 19 MM</v>
          </cell>
          <cell r="E254" t="str">
            <v>ga.170</v>
          </cell>
          <cell r="F254">
            <v>5317.0048464691172</v>
          </cell>
          <cell r="G254"/>
          <cell r="H254" t="str">
            <v>u</v>
          </cell>
        </row>
        <row r="255">
          <cell r="B255">
            <v>504</v>
          </cell>
          <cell r="C255"/>
          <cell r="D255" t="str">
            <v>TEE EPOXI 25 MM</v>
          </cell>
          <cell r="E255" t="str">
            <v>ga.171</v>
          </cell>
          <cell r="F255">
            <v>7208.2729947500138</v>
          </cell>
          <cell r="G255"/>
          <cell r="H255" t="str">
            <v>u</v>
          </cell>
        </row>
        <row r="256">
          <cell r="B256">
            <v>702</v>
          </cell>
          <cell r="C256"/>
          <cell r="D256" t="str">
            <v>POLYGUARD 660 DE 0,05 X 10 MTS.</v>
          </cell>
          <cell r="E256" t="str">
            <v>ga.172</v>
          </cell>
          <cell r="F256">
            <v>10432.06291867131</v>
          </cell>
          <cell r="G256"/>
          <cell r="H256" t="str">
            <v>u</v>
          </cell>
        </row>
        <row r="257">
          <cell r="B257">
            <v>506</v>
          </cell>
          <cell r="C257"/>
          <cell r="D257" t="str">
            <v>UNION DOBLE CONICA EPOXI 3/4"</v>
          </cell>
          <cell r="E257" t="str">
            <v>ga.190</v>
          </cell>
          <cell r="F257">
            <v>9037.7922816804148</v>
          </cell>
          <cell r="G257"/>
          <cell r="H257" t="str">
            <v>u</v>
          </cell>
        </row>
        <row r="258">
          <cell r="B258">
            <v>507</v>
          </cell>
          <cell r="C258"/>
          <cell r="D258" t="str">
            <v>UNION DOBLE CONICA EPOXI 1/2"</v>
          </cell>
          <cell r="E258" t="str">
            <v>ga.191</v>
          </cell>
          <cell r="F258">
            <v>8021.2207560727911</v>
          </cell>
          <cell r="G258"/>
          <cell r="H258" t="str">
            <v>u</v>
          </cell>
        </row>
        <row r="259">
          <cell r="B259">
            <v>508</v>
          </cell>
          <cell r="C259"/>
          <cell r="D259" t="str">
            <v>NIPLE EPOXI X 8 CM 1/2"</v>
          </cell>
          <cell r="E259" t="str">
            <v>ga.195</v>
          </cell>
          <cell r="F259">
            <v>1375.6815979574283</v>
          </cell>
          <cell r="G259"/>
          <cell r="H259" t="str">
            <v>u</v>
          </cell>
        </row>
        <row r="260">
          <cell r="B260">
            <v>509</v>
          </cell>
          <cell r="C260"/>
          <cell r="D260" t="str">
            <v>TAPON MACHO EPOXI 3/4"</v>
          </cell>
          <cell r="E260" t="str">
            <v>ga.200</v>
          </cell>
          <cell r="F260">
            <v>2260.2729700217787</v>
          </cell>
          <cell r="G260"/>
          <cell r="H260" t="str">
            <v>u</v>
          </cell>
        </row>
        <row r="261">
          <cell r="B261">
            <v>510</v>
          </cell>
          <cell r="C261"/>
          <cell r="D261" t="str">
            <v>TAPON MACHO EPOXI 1/2"</v>
          </cell>
          <cell r="E261" t="str">
            <v>ga.201</v>
          </cell>
          <cell r="F261">
            <v>1425.8090471664327</v>
          </cell>
          <cell r="G261"/>
          <cell r="H261" t="str">
            <v>u</v>
          </cell>
        </row>
        <row r="262">
          <cell r="B262">
            <v>1123</v>
          </cell>
          <cell r="C262"/>
          <cell r="D262" t="str">
            <v>MALLA DE ADVERTENCIA A= 150MM</v>
          </cell>
          <cell r="E262" t="str">
            <v>ga.209</v>
          </cell>
          <cell r="F262">
            <v>349.14614620030949</v>
          </cell>
          <cell r="G262"/>
          <cell r="H262" t="str">
            <v>u</v>
          </cell>
        </row>
        <row r="263">
          <cell r="B263">
            <v>1124</v>
          </cell>
          <cell r="C263"/>
          <cell r="D263" t="str">
            <v>MALLA DE ADVERTENCIA A= 300MM</v>
          </cell>
          <cell r="E263" t="str">
            <v>ga.210</v>
          </cell>
          <cell r="F263">
            <v>647.37652273244964</v>
          </cell>
          <cell r="G263"/>
          <cell r="H263" t="str">
            <v>u</v>
          </cell>
        </row>
        <row r="264">
          <cell r="B264">
            <v>1125</v>
          </cell>
          <cell r="C264"/>
          <cell r="D264" t="str">
            <v>CUPLA POLIET. E/F 25MM MEDIA DENSIDAD</v>
          </cell>
          <cell r="E264" t="str">
            <v>ga.211</v>
          </cell>
          <cell r="F264">
            <v>8212.9919976863366</v>
          </cell>
          <cell r="G264"/>
          <cell r="H264" t="str">
            <v>u</v>
          </cell>
        </row>
        <row r="265">
          <cell r="B265">
            <v>1126</v>
          </cell>
          <cell r="C265"/>
          <cell r="D265" t="str">
            <v>TEE NORMAL PE E/F 50MMA</v>
          </cell>
          <cell r="E265" t="str">
            <v>ga.212</v>
          </cell>
          <cell r="F265">
            <v>50840.888208996832</v>
          </cell>
          <cell r="G265"/>
          <cell r="H265" t="str">
            <v>u</v>
          </cell>
        </row>
        <row r="266">
          <cell r="B266">
            <v>1127</v>
          </cell>
          <cell r="C266"/>
          <cell r="D266" t="str">
            <v>VÁLVULA SERVICIO PE E/F 63X25</v>
          </cell>
          <cell r="E266" t="str">
            <v>ga.213</v>
          </cell>
          <cell r="F266">
            <v>58135.161751765983</v>
          </cell>
          <cell r="G266"/>
          <cell r="H266" t="str">
            <v>u</v>
          </cell>
        </row>
        <row r="267">
          <cell r="B267">
            <v>1128</v>
          </cell>
          <cell r="C267"/>
          <cell r="D267" t="str">
            <v>CODO 90º PE E/F 90MM</v>
          </cell>
          <cell r="E267" t="str">
            <v>ga.214</v>
          </cell>
          <cell r="F267">
            <v>107203.80651173553</v>
          </cell>
          <cell r="G267"/>
          <cell r="H267" t="str">
            <v>u</v>
          </cell>
        </row>
        <row r="268">
          <cell r="B268">
            <v>1129</v>
          </cell>
          <cell r="C268"/>
          <cell r="D268" t="str">
            <v>VAINA PVC CURVA L 640MM</v>
          </cell>
          <cell r="E268" t="str">
            <v>ga.215</v>
          </cell>
          <cell r="F268">
            <v>1200.6360334311798</v>
          </cell>
          <cell r="G268"/>
          <cell r="H268" t="str">
            <v>u</v>
          </cell>
        </row>
        <row r="269">
          <cell r="B269">
            <v>1130</v>
          </cell>
          <cell r="C269"/>
          <cell r="D269" t="str">
            <v>VAINA PVC RECTA L 320MM</v>
          </cell>
          <cell r="E269" t="str">
            <v>ga.216</v>
          </cell>
          <cell r="F269">
            <v>618.37648871593933</v>
          </cell>
          <cell r="G269"/>
          <cell r="H269" t="str">
            <v>u</v>
          </cell>
        </row>
        <row r="270">
          <cell r="B270">
            <v>1131</v>
          </cell>
          <cell r="C270"/>
          <cell r="D270" t="str">
            <v>GRIPPER P/GABINETE 3/4 X 25MM</v>
          </cell>
          <cell r="E270" t="str">
            <v>ga.217</v>
          </cell>
          <cell r="F270">
            <v>8404.0786086760145</v>
          </cell>
          <cell r="G270"/>
          <cell r="H270" t="str">
            <v>u</v>
          </cell>
        </row>
        <row r="271">
          <cell r="B271" t="str">
            <v>87- Cocina</v>
          </cell>
          <cell r="C271"/>
          <cell r="D271"/>
          <cell r="E271" t="str">
            <v>Cod. Registro</v>
          </cell>
          <cell r="F271" t="str">
            <v>Precio Prom.</v>
          </cell>
          <cell r="G271"/>
          <cell r="H271" t="str">
            <v>Unidad</v>
          </cell>
        </row>
        <row r="272">
          <cell r="B272">
            <v>165</v>
          </cell>
          <cell r="C272"/>
          <cell r="D272" t="str">
            <v>COCINA 4 HORNALLAS</v>
          </cell>
          <cell r="E272" t="str">
            <v>ga.116</v>
          </cell>
          <cell r="F272">
            <v>260017.43914404791</v>
          </cell>
          <cell r="G272"/>
          <cell r="H272" t="str">
            <v>u</v>
          </cell>
        </row>
        <row r="273">
          <cell r="B273" t="str">
            <v>88- Codo</v>
          </cell>
          <cell r="C273"/>
          <cell r="D273"/>
          <cell r="E273" t="str">
            <v>Cod. Registro</v>
          </cell>
          <cell r="F273" t="str">
            <v>Precio Prom.</v>
          </cell>
          <cell r="G273"/>
          <cell r="H273" t="str">
            <v>Unidad</v>
          </cell>
        </row>
        <row r="274">
          <cell r="B274">
            <v>496</v>
          </cell>
          <cell r="C274"/>
          <cell r="D274" t="str">
            <v>CURVA ARTICULADA CHAPA DIAMETRO 100 MM</v>
          </cell>
          <cell r="E274" t="str">
            <v>ga.009</v>
          </cell>
          <cell r="F274">
            <v>4192.1990901020135</v>
          </cell>
          <cell r="G274"/>
          <cell r="H274" t="str">
            <v>u</v>
          </cell>
        </row>
        <row r="275">
          <cell r="B275">
            <v>500</v>
          </cell>
          <cell r="C275"/>
          <cell r="D275" t="str">
            <v>CODO EPOXI 13 MM</v>
          </cell>
          <cell r="E275" t="str">
            <v>ga.159</v>
          </cell>
          <cell r="F275">
            <v>1418.0421251688272</v>
          </cell>
          <cell r="G275"/>
          <cell r="H275" t="str">
            <v>u</v>
          </cell>
        </row>
        <row r="276">
          <cell r="B276">
            <v>171</v>
          </cell>
          <cell r="C276"/>
          <cell r="D276" t="str">
            <v>CODO EPOXI 19 MM</v>
          </cell>
          <cell r="E276" t="str">
            <v>ga.160</v>
          </cell>
          <cell r="F276">
            <v>1805.2472475108279</v>
          </cell>
          <cell r="G276"/>
          <cell r="H276" t="str">
            <v>u</v>
          </cell>
        </row>
        <row r="277">
          <cell r="B277">
            <v>501</v>
          </cell>
          <cell r="C277"/>
          <cell r="D277" t="str">
            <v>CODO EPOXI 25 MM</v>
          </cell>
          <cell r="E277" t="str">
            <v>ga.161</v>
          </cell>
          <cell r="F277">
            <v>4215.4976512229878</v>
          </cell>
          <cell r="G277"/>
          <cell r="H277" t="str">
            <v>u</v>
          </cell>
        </row>
        <row r="278">
          <cell r="B278" t="str">
            <v>89- Componentes</v>
          </cell>
          <cell r="C278"/>
          <cell r="D278"/>
          <cell r="E278" t="str">
            <v>Cod. Registro</v>
          </cell>
          <cell r="F278" t="str">
            <v>Precio Prom.</v>
          </cell>
          <cell r="G278"/>
          <cell r="H278" t="str">
            <v>Unidad</v>
          </cell>
        </row>
        <row r="279">
          <cell r="B279">
            <v>161</v>
          </cell>
          <cell r="C279"/>
          <cell r="D279" t="str">
            <v>COMPONENTES EPOXI X 1/4LT.</v>
          </cell>
          <cell r="E279" t="str">
            <v>ga.011</v>
          </cell>
          <cell r="F279">
            <v>10094.173952755746</v>
          </cell>
          <cell r="G279"/>
          <cell r="H279" t="str">
            <v>u</v>
          </cell>
        </row>
        <row r="280">
          <cell r="B280" t="str">
            <v>90- Gabinete</v>
          </cell>
          <cell r="C280"/>
          <cell r="D280"/>
          <cell r="E280" t="str">
            <v>Cod. Registro</v>
          </cell>
          <cell r="F280" t="str">
            <v>Precio Prom.</v>
          </cell>
          <cell r="G280"/>
          <cell r="H280" t="str">
            <v>Unidad</v>
          </cell>
        </row>
        <row r="281">
          <cell r="B281">
            <v>162</v>
          </cell>
          <cell r="C281"/>
          <cell r="D281" t="str">
            <v>GABINETE MEDIDOR GAS</v>
          </cell>
          <cell r="E281" t="str">
            <v>ga.020</v>
          </cell>
          <cell r="F281">
            <v>80228.051749766877</v>
          </cell>
          <cell r="G281"/>
          <cell r="H281" t="str">
            <v>u</v>
          </cell>
        </row>
        <row r="282">
          <cell r="B282" t="str">
            <v>91- Llave</v>
          </cell>
          <cell r="C282"/>
          <cell r="D282"/>
          <cell r="E282" t="str">
            <v>Cod. Registro</v>
          </cell>
          <cell r="F282" t="str">
            <v>Precio Prom.</v>
          </cell>
          <cell r="G282"/>
          <cell r="H282" t="str">
            <v>Unidad</v>
          </cell>
        </row>
        <row r="283">
          <cell r="B283">
            <v>167</v>
          </cell>
          <cell r="C283"/>
          <cell r="D283" t="str">
            <v>LLAVE P/GAS CROMADA 1/2"</v>
          </cell>
          <cell r="E283" t="str">
            <v>ga.137</v>
          </cell>
          <cell r="F283">
            <v>7094.3504451540384</v>
          </cell>
          <cell r="G283"/>
          <cell r="H283" t="str">
            <v>u</v>
          </cell>
        </row>
        <row r="284">
          <cell r="B284">
            <v>497</v>
          </cell>
          <cell r="C284"/>
          <cell r="D284" t="str">
            <v>LLAVE P/GAS CROMADA 3/4" C/CAMP.</v>
          </cell>
          <cell r="E284" t="str">
            <v>ga.138</v>
          </cell>
          <cell r="F284">
            <v>9626.8058894853366</v>
          </cell>
          <cell r="G284"/>
          <cell r="H284" t="str">
            <v>u</v>
          </cell>
        </row>
        <row r="285">
          <cell r="B285">
            <v>783</v>
          </cell>
          <cell r="C285"/>
          <cell r="D285" t="str">
            <v>LLAVE PASO GAS BRONCE 3/4"</v>
          </cell>
          <cell r="E285" t="str">
            <v>ga.162</v>
          </cell>
          <cell r="F285">
            <v>10028.879198989302</v>
          </cell>
          <cell r="G285"/>
          <cell r="H285" t="str">
            <v>u</v>
          </cell>
        </row>
        <row r="286">
          <cell r="B286">
            <v>665</v>
          </cell>
          <cell r="C286"/>
          <cell r="D286" t="str">
            <v>LLAVE PASO GAS BRONCE ½"</v>
          </cell>
          <cell r="E286" t="str">
            <v>gajo.161</v>
          </cell>
          <cell r="F286">
            <v>8832.9909996012666</v>
          </cell>
          <cell r="G286"/>
          <cell r="H286" t="str">
            <v>u</v>
          </cell>
        </row>
        <row r="287">
          <cell r="B287" t="str">
            <v>92- Regulador</v>
          </cell>
          <cell r="C287"/>
          <cell r="D287"/>
          <cell r="E287" t="str">
            <v>Cod. Registro</v>
          </cell>
          <cell r="F287" t="str">
            <v>Precio Prom.</v>
          </cell>
          <cell r="G287"/>
          <cell r="H287" t="str">
            <v>Unidad</v>
          </cell>
        </row>
        <row r="288">
          <cell r="B288">
            <v>166</v>
          </cell>
          <cell r="C288"/>
          <cell r="D288" t="str">
            <v>REGULADOR Y FLEXIBLE P/GAS NATURAL</v>
          </cell>
          <cell r="E288" t="str">
            <v>ga.126</v>
          </cell>
          <cell r="F288">
            <v>51235.425965305658</v>
          </cell>
          <cell r="G288"/>
          <cell r="H288" t="str">
            <v>u</v>
          </cell>
        </row>
        <row r="289">
          <cell r="B289">
            <v>505</v>
          </cell>
          <cell r="C289"/>
          <cell r="D289" t="str">
            <v>BUJE REDUCCION EPOXI 3/4" X 1/2"</v>
          </cell>
          <cell r="E289" t="str">
            <v>ga.180</v>
          </cell>
          <cell r="F289">
            <v>1862.6663695710763</v>
          </cell>
          <cell r="G289"/>
          <cell r="H289" t="str">
            <v>u</v>
          </cell>
        </row>
        <row r="290">
          <cell r="B290" t="str">
            <v>206- Niple</v>
          </cell>
          <cell r="C290"/>
          <cell r="D290"/>
          <cell r="E290" t="str">
            <v>Cod. Registro</v>
          </cell>
          <cell r="F290" t="str">
            <v>Precio Prom.</v>
          </cell>
          <cell r="G290"/>
          <cell r="H290" t="str">
            <v>Unidad</v>
          </cell>
        </row>
        <row r="291">
          <cell r="B291">
            <v>668</v>
          </cell>
          <cell r="C291"/>
          <cell r="D291" t="str">
            <v>NIPLES EPOXI DE 10 CM. 3/4 73022 L.T</v>
          </cell>
          <cell r="E291" t="str">
            <v>ga.167</v>
          </cell>
          <cell r="F291">
            <v>1067.7072754786886</v>
          </cell>
          <cell r="G291"/>
          <cell r="H291" t="str">
            <v>u</v>
          </cell>
        </row>
        <row r="292">
          <cell r="B292" t="str">
            <v>207- Tees</v>
          </cell>
          <cell r="C292"/>
          <cell r="D292"/>
          <cell r="E292" t="str">
            <v>Cod. Registro</v>
          </cell>
          <cell r="F292" t="str">
            <v>Precio Prom.</v>
          </cell>
          <cell r="G292"/>
          <cell r="H292" t="str">
            <v>Unidad</v>
          </cell>
        </row>
        <row r="293">
          <cell r="B293">
            <v>671</v>
          </cell>
          <cell r="C293"/>
          <cell r="D293" t="str">
            <v>TEES RED. EPOXI 3/4"*1/2" 73235</v>
          </cell>
          <cell r="E293" t="str">
            <v>ga.168</v>
          </cell>
          <cell r="F293">
            <v>4089.6347584042724</v>
          </cell>
          <cell r="G293"/>
          <cell r="H293" t="str">
            <v>u</v>
          </cell>
        </row>
        <row r="294">
          <cell r="B294" t="str">
            <v>208- Pegamento</v>
          </cell>
          <cell r="C294"/>
          <cell r="D294"/>
          <cell r="E294" t="str">
            <v>Cod. Registro</v>
          </cell>
          <cell r="F294" t="str">
            <v>Precio Prom.</v>
          </cell>
          <cell r="G294"/>
          <cell r="H294" t="str">
            <v>Unidad</v>
          </cell>
        </row>
        <row r="295">
          <cell r="B295"/>
          <cell r="C295"/>
          <cell r="D295"/>
          <cell r="E295"/>
          <cell r="F295"/>
          <cell r="G295"/>
          <cell r="H295"/>
        </row>
        <row r="296">
          <cell r="B296" t="str">
            <v>94- Ladrillo</v>
          </cell>
          <cell r="C296"/>
          <cell r="D296"/>
          <cell r="E296" t="str">
            <v>Cod. Registro</v>
          </cell>
          <cell r="F296" t="str">
            <v>Precio Prom.</v>
          </cell>
          <cell r="G296"/>
          <cell r="H296" t="str">
            <v>Unidad</v>
          </cell>
        </row>
        <row r="297">
          <cell r="B297">
            <v>172</v>
          </cell>
          <cell r="C297"/>
          <cell r="D297" t="str">
            <v>LADRILLO COMÚN DE 1RA.CALIDAD</v>
          </cell>
          <cell r="E297" t="str">
            <v>la.001</v>
          </cell>
          <cell r="F297">
            <v>194609.37697004245</v>
          </cell>
          <cell r="G297"/>
          <cell r="H297" t="str">
            <v>mil</v>
          </cell>
        </row>
        <row r="298">
          <cell r="B298">
            <v>173</v>
          </cell>
          <cell r="C298"/>
          <cell r="D298" t="str">
            <v>LADRILLO HUECO 8T 12X18X30</v>
          </cell>
          <cell r="E298" t="str">
            <v>la.002</v>
          </cell>
          <cell r="F298">
            <v>544.62850187353388</v>
          </cell>
          <cell r="G298"/>
          <cell r="H298" t="str">
            <v>u</v>
          </cell>
        </row>
        <row r="299">
          <cell r="B299">
            <v>511</v>
          </cell>
          <cell r="C299"/>
          <cell r="D299" t="str">
            <v>LADRILLO COMÚN DE 2DA.CALIDAD</v>
          </cell>
          <cell r="E299" t="str">
            <v>la.003</v>
          </cell>
          <cell r="F299">
            <v>148036.39995683206</v>
          </cell>
          <cell r="G299"/>
          <cell r="H299" t="str">
            <v>mil</v>
          </cell>
        </row>
        <row r="300">
          <cell r="B300">
            <v>174</v>
          </cell>
          <cell r="C300"/>
          <cell r="D300" t="str">
            <v>LADRILLO HUECO 6T 8X18X30</v>
          </cell>
          <cell r="E300" t="str">
            <v>la.006</v>
          </cell>
          <cell r="F300">
            <v>422.53045694877744</v>
          </cell>
          <cell r="G300"/>
          <cell r="H300" t="str">
            <v>u</v>
          </cell>
        </row>
        <row r="301">
          <cell r="B301">
            <v>512</v>
          </cell>
          <cell r="C301"/>
          <cell r="D301" t="str">
            <v>LADRILLO HUECO PORTANTE 12X18X30</v>
          </cell>
          <cell r="E301" t="str">
            <v>la.007</v>
          </cell>
          <cell r="F301">
            <v>783.62082059331908</v>
          </cell>
          <cell r="G301"/>
          <cell r="H301" t="str">
            <v>u</v>
          </cell>
        </row>
        <row r="302">
          <cell r="B302">
            <v>175</v>
          </cell>
          <cell r="C302"/>
          <cell r="D302" t="str">
            <v>LADRILLO HUECO 9T 18X18X30</v>
          </cell>
          <cell r="E302" t="str">
            <v>la.008</v>
          </cell>
          <cell r="F302">
            <v>774.98292181481895</v>
          </cell>
          <cell r="G302"/>
          <cell r="H302" t="str">
            <v>u</v>
          </cell>
        </row>
        <row r="303">
          <cell r="B303">
            <v>176</v>
          </cell>
          <cell r="C303"/>
          <cell r="D303" t="str">
            <v>LADRILLO HUECO PORTANTE 18X 18X 30</v>
          </cell>
          <cell r="E303" t="str">
            <v>la.009</v>
          </cell>
          <cell r="F303">
            <v>942.94182591263643</v>
          </cell>
          <cell r="G303"/>
          <cell r="H303" t="str">
            <v>u</v>
          </cell>
        </row>
        <row r="304">
          <cell r="B304">
            <v>177</v>
          </cell>
          <cell r="C304"/>
          <cell r="D304" t="str">
            <v>BOVEDILLA CERÁMICA PARA VIGUETAS 12,5X40X25</v>
          </cell>
          <cell r="E304" t="str">
            <v>la.010</v>
          </cell>
          <cell r="F304">
            <v>814.04603059045337</v>
          </cell>
          <cell r="G304"/>
          <cell r="H304" t="str">
            <v>u</v>
          </cell>
        </row>
        <row r="305">
          <cell r="B305">
            <v>513</v>
          </cell>
          <cell r="C305"/>
          <cell r="D305" t="str">
            <v>BOVEDILLA CERÁMICA PARA VIGUETAS 9,5X40X25</v>
          </cell>
          <cell r="E305" t="str">
            <v>la.011</v>
          </cell>
          <cell r="F305">
            <v>693.33174292171452</v>
          </cell>
          <cell r="G305"/>
          <cell r="H305" t="str">
            <v>u</v>
          </cell>
        </row>
        <row r="306">
          <cell r="B306">
            <v>514</v>
          </cell>
          <cell r="C306"/>
          <cell r="D306" t="str">
            <v>BOVEDILLA CERAMICA PARA VIGUETAS 16,5X40X25</v>
          </cell>
          <cell r="E306" t="str">
            <v>la.012</v>
          </cell>
          <cell r="F306">
            <v>1623.2900858190346</v>
          </cell>
          <cell r="G306"/>
          <cell r="H306" t="str">
            <v>u</v>
          </cell>
        </row>
        <row r="307">
          <cell r="B307">
            <v>359</v>
          </cell>
          <cell r="C307"/>
          <cell r="D307" t="str">
            <v>LADRILLO SELECCIONADO DE 1RA.</v>
          </cell>
          <cell r="E307" t="str">
            <v>la.014</v>
          </cell>
          <cell r="F307">
            <v>252649.91854430537</v>
          </cell>
          <cell r="G307"/>
          <cell r="H307" t="str">
            <v>mil</v>
          </cell>
        </row>
        <row r="308">
          <cell r="B308">
            <v>741</v>
          </cell>
          <cell r="C308"/>
          <cell r="D308" t="str">
            <v>LADRILLO SEMIVISTO</v>
          </cell>
          <cell r="E308" t="str">
            <v>la.020</v>
          </cell>
          <cell r="F308">
            <v>255539.71936091594</v>
          </cell>
          <cell r="G308"/>
          <cell r="H308" t="str">
            <v>mil</v>
          </cell>
        </row>
        <row r="309">
          <cell r="B309">
            <v>742</v>
          </cell>
          <cell r="C309"/>
          <cell r="D309" t="str">
            <v>LADRILLONES DE 20 COMUNES</v>
          </cell>
          <cell r="E309" t="str">
            <v>la.021</v>
          </cell>
          <cell r="F309">
            <v>193040.27769692062</v>
          </cell>
          <cell r="G309"/>
          <cell r="H309" t="str">
            <v>mil</v>
          </cell>
        </row>
        <row r="310">
          <cell r="B310">
            <v>744</v>
          </cell>
          <cell r="C310"/>
          <cell r="D310" t="str">
            <v>LADRILLOS FUNDIDOS</v>
          </cell>
          <cell r="E310" t="str">
            <v>la.023</v>
          </cell>
          <cell r="F310">
            <v>109774.85296706195</v>
          </cell>
          <cell r="G310"/>
          <cell r="H310" t="str">
            <v>mil</v>
          </cell>
        </row>
        <row r="311">
          <cell r="B311"/>
          <cell r="C311"/>
          <cell r="D311"/>
          <cell r="E311"/>
          <cell r="F311"/>
          <cell r="G311"/>
          <cell r="H311"/>
        </row>
        <row r="312">
          <cell r="B312" t="str">
            <v>95- Adhesivo</v>
          </cell>
          <cell r="C312"/>
          <cell r="D312"/>
          <cell r="E312" t="str">
            <v>Cod. Registro</v>
          </cell>
          <cell r="F312" t="str">
            <v>Precio Prom.</v>
          </cell>
          <cell r="G312"/>
          <cell r="H312" t="str">
            <v>Unidad</v>
          </cell>
        </row>
        <row r="313">
          <cell r="B313">
            <v>178</v>
          </cell>
          <cell r="C313"/>
          <cell r="D313" t="str">
            <v>ADHESIVO P/PISO CERÁMICO</v>
          </cell>
          <cell r="E313" t="str">
            <v>li.001</v>
          </cell>
          <cell r="F313">
            <v>328.18358381149596</v>
          </cell>
          <cell r="G313"/>
          <cell r="H313" t="str">
            <v>kg</v>
          </cell>
        </row>
        <row r="314">
          <cell r="B314" t="str">
            <v>96- Cal</v>
          </cell>
          <cell r="C314"/>
          <cell r="D314"/>
          <cell r="E314" t="str">
            <v>Cod. Registro</v>
          </cell>
          <cell r="F314" t="str">
            <v>Precio Prom.</v>
          </cell>
          <cell r="G314"/>
          <cell r="H314" t="str">
            <v>Unidad</v>
          </cell>
        </row>
        <row r="315">
          <cell r="B315">
            <v>179</v>
          </cell>
          <cell r="C315"/>
          <cell r="D315" t="str">
            <v>CAL HIDRATADA EN BOLSA</v>
          </cell>
          <cell r="E315" t="str">
            <v>li.004</v>
          </cell>
          <cell r="F315">
            <v>267.61202377872837</v>
          </cell>
          <cell r="G315"/>
          <cell r="H315" t="str">
            <v>kg</v>
          </cell>
        </row>
        <row r="316">
          <cell r="B316">
            <v>1100</v>
          </cell>
          <cell r="C316"/>
          <cell r="D316" t="str">
            <v>CAL VIVA 10 KG</v>
          </cell>
          <cell r="E316" t="str">
            <v>li.100</v>
          </cell>
          <cell r="F316">
            <v>1970.4977876355686</v>
          </cell>
          <cell r="G316"/>
          <cell r="H316" t="str">
            <v>u</v>
          </cell>
        </row>
        <row r="317">
          <cell r="B317" t="str">
            <v>97- Cemento</v>
          </cell>
          <cell r="C317"/>
          <cell r="D317"/>
          <cell r="E317" t="str">
            <v>Cod. Registro</v>
          </cell>
          <cell r="F317" t="str">
            <v>Precio Prom.</v>
          </cell>
          <cell r="G317"/>
          <cell r="H317" t="str">
            <v>Unidad</v>
          </cell>
        </row>
        <row r="318">
          <cell r="B318">
            <v>180</v>
          </cell>
          <cell r="C318"/>
          <cell r="D318" t="str">
            <v>CEMENTO BLANCO</v>
          </cell>
          <cell r="E318" t="str">
            <v>li.005</v>
          </cell>
          <cell r="F318">
            <v>12185.845020893552</v>
          </cell>
          <cell r="G318"/>
          <cell r="H318" t="str">
            <v>bolsa</v>
          </cell>
        </row>
        <row r="319">
          <cell r="B319">
            <v>181</v>
          </cell>
          <cell r="C319"/>
          <cell r="D319" t="str">
            <v xml:space="preserve">CEMENTO PORTLAND (PARA VARIACIÓN HISTÓRICA) </v>
          </cell>
          <cell r="E319" t="str">
            <v>li.006</v>
          </cell>
          <cell r="F319">
            <v>496.0490148488114</v>
          </cell>
          <cell r="G319"/>
          <cell r="H319" t="str">
            <v>kg</v>
          </cell>
        </row>
        <row r="320">
          <cell r="B320"/>
          <cell r="C320"/>
          <cell r="D320" t="str">
            <v xml:space="preserve">CEMENTO PORTLAND (PRECIO REAL) </v>
          </cell>
          <cell r="E320" t="str">
            <v>li.006b</v>
          </cell>
          <cell r="F320">
            <v>252.92815920247079</v>
          </cell>
          <cell r="G320"/>
          <cell r="H320" t="str">
            <v>kg</v>
          </cell>
        </row>
        <row r="321">
          <cell r="B321" t="str">
            <v>98- Yeso</v>
          </cell>
          <cell r="C321"/>
          <cell r="D321"/>
          <cell r="E321" t="str">
            <v>Cod. Registro</v>
          </cell>
          <cell r="F321" t="str">
            <v>Precio Prom.</v>
          </cell>
          <cell r="G321"/>
          <cell r="H321" t="str">
            <v>Unidad</v>
          </cell>
        </row>
        <row r="322">
          <cell r="B322">
            <v>183</v>
          </cell>
          <cell r="C322"/>
          <cell r="D322" t="str">
            <v>YESO BLANCO</v>
          </cell>
          <cell r="E322" t="str">
            <v>li.009</v>
          </cell>
          <cell r="F322">
            <v>1024.5619979431019</v>
          </cell>
          <cell r="G322"/>
          <cell r="H322" t="str">
            <v>kg</v>
          </cell>
        </row>
        <row r="323">
          <cell r="B323" t="str">
            <v>202- Patina</v>
          </cell>
          <cell r="C323"/>
          <cell r="D323"/>
          <cell r="E323" t="str">
            <v>Cod. Registro</v>
          </cell>
          <cell r="F323" t="str">
            <v>Precio Prom.</v>
          </cell>
          <cell r="G323"/>
          <cell r="H323" t="str">
            <v>Unidad</v>
          </cell>
        </row>
        <row r="324">
          <cell r="B324">
            <v>516</v>
          </cell>
          <cell r="C324"/>
          <cell r="D324" t="str">
            <v>PASTINA P/CERAMICOS BLANCA</v>
          </cell>
          <cell r="E324" t="str">
            <v>li.002</v>
          </cell>
          <cell r="F324">
            <v>2365.4853239891745</v>
          </cell>
          <cell r="G324"/>
          <cell r="H324" t="str">
            <v>kg</v>
          </cell>
        </row>
        <row r="325">
          <cell r="B325">
            <v>517</v>
          </cell>
          <cell r="C325"/>
          <cell r="D325" t="str">
            <v>PASTINA P/CERAMICOS COLOR</v>
          </cell>
          <cell r="E325" t="str">
            <v>li.003</v>
          </cell>
          <cell r="F325">
            <v>3147.7348803941804</v>
          </cell>
          <cell r="G325"/>
          <cell r="H325" t="str">
            <v>kg</v>
          </cell>
        </row>
        <row r="326">
          <cell r="B326">
            <v>518</v>
          </cell>
          <cell r="C326"/>
          <cell r="D326" t="str">
            <v>FERRITE ROJO</v>
          </cell>
          <cell r="E326" t="str">
            <v>li.010</v>
          </cell>
          <cell r="F326">
            <v>3328.155280498393</v>
          </cell>
          <cell r="G326"/>
          <cell r="H326" t="str">
            <v>kg</v>
          </cell>
        </row>
        <row r="327">
          <cell r="B327"/>
          <cell r="C327"/>
          <cell r="D327"/>
          <cell r="E327"/>
          <cell r="F327"/>
          <cell r="G327"/>
          <cell r="H327"/>
        </row>
        <row r="328">
          <cell r="B328" t="str">
            <v>99- Listones</v>
          </cell>
          <cell r="C328"/>
          <cell r="D328"/>
          <cell r="E328" t="str">
            <v>Cod. Registro</v>
          </cell>
          <cell r="F328" t="str">
            <v>Precio Prom.</v>
          </cell>
          <cell r="G328"/>
          <cell r="H328" t="str">
            <v>Unidad</v>
          </cell>
        </row>
        <row r="329">
          <cell r="B329">
            <v>190</v>
          </cell>
          <cell r="C329"/>
          <cell r="D329" t="str">
            <v>LISTONES PINO 1X2"</v>
          </cell>
          <cell r="E329" t="str">
            <v>ma.015</v>
          </cell>
          <cell r="F329">
            <v>711.93661750281103</v>
          </cell>
          <cell r="G329"/>
          <cell r="H329" t="str">
            <v>m</v>
          </cell>
        </row>
        <row r="330">
          <cell r="B330" t="str">
            <v>100- Madera</v>
          </cell>
          <cell r="C330"/>
          <cell r="D330"/>
          <cell r="E330" t="str">
            <v>Cod. Registro</v>
          </cell>
          <cell r="F330" t="str">
            <v>Precio Prom.</v>
          </cell>
          <cell r="G330"/>
          <cell r="H330" t="str">
            <v>Unidad</v>
          </cell>
        </row>
        <row r="331">
          <cell r="B331">
            <v>184</v>
          </cell>
          <cell r="C331"/>
          <cell r="D331" t="str">
            <v>MADERA 1RA. PINO NACIONAL CEPILLADA</v>
          </cell>
          <cell r="E331" t="str">
            <v>ma.001</v>
          </cell>
          <cell r="F331">
            <v>15648.931989232737</v>
          </cell>
          <cell r="G331"/>
          <cell r="H331" t="str">
            <v>m2</v>
          </cell>
        </row>
        <row r="332">
          <cell r="B332">
            <v>186</v>
          </cell>
          <cell r="C332"/>
          <cell r="D332" t="str">
            <v>MADERA MACHIMBRADA PINO 1"X6"</v>
          </cell>
          <cell r="E332" t="str">
            <v>ma.003</v>
          </cell>
          <cell r="F332">
            <v>16046.001855875313</v>
          </cell>
          <cell r="G332"/>
          <cell r="H332" t="str">
            <v>m2</v>
          </cell>
        </row>
        <row r="333">
          <cell r="B333">
            <v>519</v>
          </cell>
          <cell r="C333"/>
          <cell r="D333" t="str">
            <v>MADERA MACHIMBRADA PINO 3/4"</v>
          </cell>
          <cell r="E333" t="str">
            <v>ma.004</v>
          </cell>
          <cell r="F333">
            <v>12446.175882181748</v>
          </cell>
          <cell r="G333"/>
          <cell r="H333" t="str">
            <v>m2</v>
          </cell>
        </row>
        <row r="334">
          <cell r="B334">
            <v>187</v>
          </cell>
          <cell r="C334"/>
          <cell r="D334" t="str">
            <v>MADERA 1RA. PINO NACIONAL S/CEPILLAR</v>
          </cell>
          <cell r="E334" t="str">
            <v>ma.006</v>
          </cell>
          <cell r="F334">
            <v>13677.317624609337</v>
          </cell>
          <cell r="G334"/>
          <cell r="H334" t="str">
            <v>m2</v>
          </cell>
        </row>
        <row r="335">
          <cell r="B335">
            <v>520</v>
          </cell>
          <cell r="C335"/>
          <cell r="D335" t="str">
            <v>MADERA MACHIMBRADA PINO 1/2"</v>
          </cell>
          <cell r="E335" t="str">
            <v>ma.007</v>
          </cell>
          <cell r="F335">
            <v>8128.2143693095959</v>
          </cell>
          <cell r="G335"/>
          <cell r="H335" t="str">
            <v>m2</v>
          </cell>
        </row>
        <row r="336">
          <cell r="B336">
            <v>521</v>
          </cell>
          <cell r="C336"/>
          <cell r="D336" t="str">
            <v>ZOCALO DE PINO 7 CM</v>
          </cell>
          <cell r="E336" t="str">
            <v>ma.008</v>
          </cell>
          <cell r="F336">
            <v>1885.5474153395123</v>
          </cell>
          <cell r="G336"/>
          <cell r="H336" t="str">
            <v>m</v>
          </cell>
        </row>
        <row r="337">
          <cell r="B337">
            <v>369</v>
          </cell>
          <cell r="C337"/>
          <cell r="D337" t="str">
            <v>FENÓLICOS 15 MM.</v>
          </cell>
          <cell r="E337" t="str">
            <v>ma.011</v>
          </cell>
          <cell r="F337">
            <v>26642.024327184066</v>
          </cell>
          <cell r="G337"/>
          <cell r="H337" t="str">
            <v>m2</v>
          </cell>
        </row>
        <row r="338">
          <cell r="B338">
            <v>370</v>
          </cell>
          <cell r="C338"/>
          <cell r="D338" t="str">
            <v>FENÓLICOS 18 MM.</v>
          </cell>
          <cell r="E338" t="str">
            <v>ma.012</v>
          </cell>
          <cell r="F338">
            <v>37486.354683859376</v>
          </cell>
          <cell r="G338"/>
          <cell r="H338" t="str">
            <v>m2</v>
          </cell>
        </row>
        <row r="339">
          <cell r="B339">
            <v>522</v>
          </cell>
          <cell r="C339"/>
          <cell r="D339" t="str">
            <v>MADERA DURA 11/2"X2" CEPILLADA</v>
          </cell>
          <cell r="E339" t="str">
            <v>ma.016</v>
          </cell>
          <cell r="F339">
            <v>3593.5748511925467</v>
          </cell>
          <cell r="G339"/>
          <cell r="H339" t="str">
            <v>m</v>
          </cell>
        </row>
        <row r="340">
          <cell r="B340">
            <v>523</v>
          </cell>
          <cell r="C340"/>
          <cell r="D340" t="str">
            <v>MADERA DURA 11/2"</v>
          </cell>
          <cell r="E340" t="str">
            <v>ma.017</v>
          </cell>
          <cell r="F340">
            <v>40420.046401399835</v>
          </cell>
          <cell r="G340"/>
          <cell r="H340" t="str">
            <v>m2</v>
          </cell>
        </row>
        <row r="341">
          <cell r="B341">
            <v>524</v>
          </cell>
          <cell r="C341"/>
          <cell r="D341" t="str">
            <v>MADERA DURA 3" X 3"</v>
          </cell>
          <cell r="E341" t="str">
            <v>ma.018</v>
          </cell>
          <cell r="F341">
            <v>5160.8594369801822</v>
          </cell>
          <cell r="G341"/>
          <cell r="H341" t="str">
            <v>m</v>
          </cell>
        </row>
        <row r="342">
          <cell r="B342">
            <v>371</v>
          </cell>
          <cell r="C342"/>
          <cell r="D342" t="str">
            <v>TABLONES PINO 2"X15"</v>
          </cell>
          <cell r="E342" t="str">
            <v>ma.026</v>
          </cell>
          <cell r="F342">
            <v>30193.196993894515</v>
          </cell>
          <cell r="G342"/>
          <cell r="H342" t="str">
            <v>m2</v>
          </cell>
        </row>
        <row r="343">
          <cell r="B343">
            <v>731</v>
          </cell>
          <cell r="C343"/>
          <cell r="D343" t="str">
            <v>HOJA EN MELAMINA COLOR BLANCO BASE AGLOMERADO 18 MM</v>
          </cell>
          <cell r="E343" t="str">
            <v>ma.050</v>
          </cell>
          <cell r="F343">
            <v>77575.257857581979</v>
          </cell>
          <cell r="G343"/>
          <cell r="H343" t="str">
            <v>u</v>
          </cell>
        </row>
        <row r="344">
          <cell r="B344">
            <v>732</v>
          </cell>
          <cell r="C344"/>
          <cell r="D344" t="str">
            <v>HOJA FIBROFACIL 12 MM (1,83 X 2,60)</v>
          </cell>
          <cell r="E344" t="str">
            <v>ma.051</v>
          </cell>
          <cell r="F344">
            <v>37556.648239571725</v>
          </cell>
          <cell r="G344"/>
          <cell r="H344" t="str">
            <v>u</v>
          </cell>
        </row>
        <row r="345">
          <cell r="B345">
            <v>733</v>
          </cell>
          <cell r="C345"/>
          <cell r="D345" t="str">
            <v>HOJA FIBROFÁCIL 4 MM 1,83 X 2,60 (M2)</v>
          </cell>
          <cell r="E345" t="str">
            <v>ma.052</v>
          </cell>
          <cell r="F345">
            <v>4611.5030032020768</v>
          </cell>
          <cell r="G345"/>
          <cell r="H345" t="str">
            <v>u</v>
          </cell>
        </row>
        <row r="346">
          <cell r="B346">
            <v>734</v>
          </cell>
          <cell r="C346"/>
          <cell r="D346" t="str">
            <v>PREENCOLADO BLANCO</v>
          </cell>
          <cell r="E346" t="str">
            <v>ma.053</v>
          </cell>
          <cell r="F346">
            <v>195.75141209442825</v>
          </cell>
          <cell r="G346"/>
          <cell r="H346" t="str">
            <v>m</v>
          </cell>
        </row>
        <row r="347">
          <cell r="B347" t="str">
            <v>101- Poste</v>
          </cell>
          <cell r="C347"/>
          <cell r="D347"/>
          <cell r="E347" t="str">
            <v>Cod. Registro</v>
          </cell>
          <cell r="F347" t="str">
            <v>Precio Prom.</v>
          </cell>
          <cell r="G347"/>
          <cell r="H347" t="str">
            <v>Unidad</v>
          </cell>
        </row>
        <row r="348">
          <cell r="B348">
            <v>192</v>
          </cell>
          <cell r="C348"/>
          <cell r="D348" t="str">
            <v>POSTE DE QUEBRACHO ENTERO 2,40M</v>
          </cell>
          <cell r="E348" t="str">
            <v>ma.021</v>
          </cell>
          <cell r="F348">
            <v>54247.084993296769</v>
          </cell>
          <cell r="G348"/>
          <cell r="H348" t="str">
            <v>u</v>
          </cell>
        </row>
        <row r="349">
          <cell r="B349">
            <v>193</v>
          </cell>
          <cell r="C349"/>
          <cell r="D349" t="str">
            <v>MEDIO POSTE DE QUEBRACHO 2,20</v>
          </cell>
          <cell r="E349" t="str">
            <v>ma.022</v>
          </cell>
          <cell r="F349">
            <v>24969.755760615917</v>
          </cell>
          <cell r="G349"/>
          <cell r="H349" t="str">
            <v>u</v>
          </cell>
        </row>
        <row r="350">
          <cell r="B350" t="str">
            <v>102- Tirante</v>
          </cell>
          <cell r="C350"/>
          <cell r="D350"/>
          <cell r="E350" t="str">
            <v>Cod. Registro</v>
          </cell>
          <cell r="F350" t="str">
            <v>Precio Prom.</v>
          </cell>
          <cell r="G350"/>
          <cell r="H350" t="str">
            <v>Unidad</v>
          </cell>
        </row>
        <row r="351">
          <cell r="B351">
            <v>185</v>
          </cell>
          <cell r="C351"/>
          <cell r="D351" t="str">
            <v>TIRANTE PINO 3"X3" S/CEPILLAR</v>
          </cell>
          <cell r="E351" t="str">
            <v>ma.002</v>
          </cell>
          <cell r="F351">
            <v>3304.5803225380173</v>
          </cell>
          <cell r="G351"/>
          <cell r="H351" t="str">
            <v>m</v>
          </cell>
        </row>
        <row r="352">
          <cell r="B352">
            <v>189</v>
          </cell>
          <cell r="C352"/>
          <cell r="D352" t="str">
            <v>TIRANTE PINO 3X6" CEPILLADO</v>
          </cell>
          <cell r="E352" t="str">
            <v>ma.010</v>
          </cell>
          <cell r="F352">
            <v>8619.5332059645316</v>
          </cell>
          <cell r="G352"/>
          <cell r="H352" t="str">
            <v>m</v>
          </cell>
        </row>
        <row r="353">
          <cell r="B353">
            <v>191</v>
          </cell>
          <cell r="C353"/>
          <cell r="D353" t="str">
            <v>TIRANTE PINO 2X3" CEPILLADO</v>
          </cell>
          <cell r="E353" t="str">
            <v>ma.020</v>
          </cell>
          <cell r="F353">
            <v>2784.1690698312241</v>
          </cell>
          <cell r="G353"/>
          <cell r="H353" t="str">
            <v>m</v>
          </cell>
        </row>
        <row r="354">
          <cell r="B354" t="str">
            <v>103- Tranqueras</v>
          </cell>
          <cell r="C354"/>
          <cell r="D354"/>
          <cell r="E354" t="str">
            <v>Cod. Registro</v>
          </cell>
          <cell r="F354" t="str">
            <v>Precio Prom.</v>
          </cell>
          <cell r="G354"/>
          <cell r="H354" t="str">
            <v>Unidad</v>
          </cell>
        </row>
        <row r="355">
          <cell r="B355">
            <v>196</v>
          </cell>
          <cell r="C355"/>
          <cell r="D355" t="str">
            <v>TRANQUERAS 1,50 ALTO X 6,00 ANCHO</v>
          </cell>
          <cell r="E355" t="str">
            <v>ma.025</v>
          </cell>
          <cell r="F355">
            <v>877787.77270996885</v>
          </cell>
          <cell r="G355"/>
          <cell r="H355" t="str">
            <v>u</v>
          </cell>
        </row>
        <row r="356">
          <cell r="B356" t="str">
            <v>104- Varillas</v>
          </cell>
          <cell r="C356"/>
          <cell r="D356"/>
          <cell r="E356" t="str">
            <v>Cod. Registro</v>
          </cell>
          <cell r="F356" t="str">
            <v>Precio Prom.</v>
          </cell>
          <cell r="G356"/>
          <cell r="H356" t="str">
            <v>Unidad</v>
          </cell>
        </row>
        <row r="357">
          <cell r="B357">
            <v>194</v>
          </cell>
          <cell r="C357"/>
          <cell r="D357" t="str">
            <v>VARILLONES DE 1,40 MTS.</v>
          </cell>
          <cell r="E357" t="str">
            <v>ma.023</v>
          </cell>
          <cell r="F357">
            <v>1352.5881403105313</v>
          </cell>
          <cell r="G357"/>
          <cell r="H357" t="str">
            <v>u</v>
          </cell>
        </row>
        <row r="358">
          <cell r="B358">
            <v>195</v>
          </cell>
          <cell r="C358"/>
          <cell r="D358" t="str">
            <v>VARILLAS DE 1,20 MTS.</v>
          </cell>
          <cell r="E358" t="str">
            <v>ma.024</v>
          </cell>
          <cell r="F358">
            <v>1158.7532824658956</v>
          </cell>
          <cell r="G358"/>
          <cell r="H358" t="str">
            <v>u</v>
          </cell>
        </row>
        <row r="359">
          <cell r="B359"/>
          <cell r="C359"/>
          <cell r="D359"/>
          <cell r="E359"/>
          <cell r="F359"/>
          <cell r="G359"/>
          <cell r="H359"/>
        </row>
        <row r="360">
          <cell r="B360" t="str">
            <v>113- Arrancador</v>
          </cell>
          <cell r="C360"/>
          <cell r="D360"/>
          <cell r="E360" t="str">
            <v>Cod. Registro</v>
          </cell>
          <cell r="F360" t="str">
            <v>Precio Prom.</v>
          </cell>
          <cell r="G360"/>
          <cell r="H360" t="str">
            <v>Unidad</v>
          </cell>
        </row>
        <row r="361">
          <cell r="B361">
            <v>207</v>
          </cell>
          <cell r="C361"/>
          <cell r="D361" t="str">
            <v>ARRANCADOR SUAVE WEG SSW-04.60 P/30H.P.</v>
          </cell>
          <cell r="E361" t="str">
            <v>pb.030</v>
          </cell>
          <cell r="F361">
            <v>3089995.2279674169</v>
          </cell>
          <cell r="G361"/>
          <cell r="H361" t="str">
            <v>u</v>
          </cell>
        </row>
        <row r="362">
          <cell r="B362" t="str">
            <v>114- Bomba Pozo</v>
          </cell>
          <cell r="C362"/>
          <cell r="D362"/>
          <cell r="E362" t="str">
            <v>Cod. Registro</v>
          </cell>
          <cell r="F362" t="str">
            <v>Precio Prom.</v>
          </cell>
          <cell r="G362"/>
          <cell r="H362" t="str">
            <v>Unidad</v>
          </cell>
        </row>
        <row r="363">
          <cell r="B363">
            <v>208</v>
          </cell>
          <cell r="C363"/>
          <cell r="D363" t="str">
            <v>BOMBA DOSIVAC MILENIO 015 1.45 LTS/H</v>
          </cell>
          <cell r="E363" t="str">
            <v>pb.040</v>
          </cell>
          <cell r="F363">
            <v>372363.80685083912</v>
          </cell>
          <cell r="G363"/>
          <cell r="H363" t="str">
            <v>u</v>
          </cell>
        </row>
        <row r="364">
          <cell r="B364">
            <v>910</v>
          </cell>
          <cell r="C364"/>
          <cell r="D364" t="str">
            <v>EQUIPO DE BOMBEO MOTORARG MODELO 625/7,5(BOMBA+MOTOR)</v>
          </cell>
          <cell r="E364" t="str">
            <v>pb.070</v>
          </cell>
          <cell r="F364">
            <v>3139248.2573631303</v>
          </cell>
          <cell r="G364"/>
          <cell r="H364" t="str">
            <v>u</v>
          </cell>
        </row>
        <row r="365">
          <cell r="B365">
            <v>911</v>
          </cell>
          <cell r="C365"/>
          <cell r="D365" t="str">
            <v>TABLERO DE ARRANQUE SUAVE 7,5 HP</v>
          </cell>
          <cell r="E365" t="str">
            <v>pb.080</v>
          </cell>
          <cell r="F365">
            <v>2317041.324069493</v>
          </cell>
          <cell r="G365"/>
          <cell r="H365" t="str">
            <v>u</v>
          </cell>
        </row>
        <row r="366">
          <cell r="B366">
            <v>1218</v>
          </cell>
          <cell r="C366"/>
          <cell r="D366" t="str">
            <v>TABLERO SUAVE STD. 30HP 380V</v>
          </cell>
          <cell r="E366" t="str">
            <v>pb.090</v>
          </cell>
          <cell r="F366">
            <v>2716374.6569294189</v>
          </cell>
          <cell r="G366"/>
          <cell r="H366" t="str">
            <v>u</v>
          </cell>
        </row>
        <row r="367">
          <cell r="B367">
            <v>826</v>
          </cell>
          <cell r="C367"/>
          <cell r="D367" t="str">
            <v>BOMBA IMPULSORA DE AGUA 3/4 HP</v>
          </cell>
          <cell r="E367" t="str">
            <v>pb.140</v>
          </cell>
          <cell r="F367">
            <v>220933.62071774335</v>
          </cell>
          <cell r="G367"/>
          <cell r="H367" t="str">
            <v>u</v>
          </cell>
        </row>
        <row r="368">
          <cell r="B368" t="str">
            <v>115- Cable pozo bomb.</v>
          </cell>
          <cell r="C368"/>
          <cell r="D368"/>
          <cell r="E368" t="str">
            <v>Cod. Registro</v>
          </cell>
          <cell r="F368" t="str">
            <v>Precio Prom.</v>
          </cell>
          <cell r="G368"/>
          <cell r="H368" t="str">
            <v>Unidad</v>
          </cell>
        </row>
        <row r="369">
          <cell r="B369">
            <v>209</v>
          </cell>
          <cell r="C369"/>
          <cell r="D369" t="str">
            <v>CABLE PIRELLI SINTENAX VIPER 3X35</v>
          </cell>
          <cell r="E369" t="str">
            <v>pb.050</v>
          </cell>
          <cell r="F369">
            <v>21793.576790377796</v>
          </cell>
          <cell r="G369"/>
          <cell r="H369" t="str">
            <v>m</v>
          </cell>
        </row>
        <row r="370">
          <cell r="B370" t="str">
            <v>116- Caño pozo</v>
          </cell>
          <cell r="C370"/>
          <cell r="D370"/>
          <cell r="E370" t="str">
            <v>Cod. Registro</v>
          </cell>
          <cell r="F370" t="str">
            <v>Precio Prom.</v>
          </cell>
          <cell r="G370"/>
          <cell r="H370" t="str">
            <v>Unidad</v>
          </cell>
        </row>
        <row r="371">
          <cell r="B371">
            <v>210</v>
          </cell>
          <cell r="C371"/>
          <cell r="D371" t="str">
            <v>CAÑO H°G° RYC 4"</v>
          </cell>
          <cell r="E371" t="str">
            <v>pb.060</v>
          </cell>
          <cell r="F371">
            <v>66241.634338964315</v>
          </cell>
          <cell r="G371"/>
          <cell r="H371" t="str">
            <v>m</v>
          </cell>
        </row>
        <row r="372">
          <cell r="B372">
            <v>1292</v>
          </cell>
          <cell r="C372"/>
          <cell r="D372" t="str">
            <v>CAÑO CON COSTURA DE A°I° AISI 304 DE DIAM. 219,1X5,00MM</v>
          </cell>
          <cell r="E372" t="str">
            <v>pb.100</v>
          </cell>
          <cell r="F372">
            <v>644015.51893343253</v>
          </cell>
          <cell r="G372"/>
          <cell r="H372" t="str">
            <v>m</v>
          </cell>
        </row>
        <row r="373">
          <cell r="B373">
            <v>1293</v>
          </cell>
          <cell r="C373"/>
          <cell r="D373" t="str">
            <v>CAÑO CON COSTURA DE A°I° AISI 304 DE DIAM. 273,1X5,00MM</v>
          </cell>
          <cell r="E373" t="str">
            <v>pb.101</v>
          </cell>
          <cell r="F373">
            <v>890179.59212993248</v>
          </cell>
          <cell r="G373"/>
          <cell r="H373" t="str">
            <v>m</v>
          </cell>
        </row>
        <row r="374">
          <cell r="B374">
            <v>1294</v>
          </cell>
          <cell r="C374"/>
          <cell r="D374" t="str">
            <v>CAÑO CON COSTURA DE A°I° AISI 304 DE DIAM. 323,8X5,00MM</v>
          </cell>
          <cell r="E374" t="str">
            <v>pb.102</v>
          </cell>
          <cell r="F374">
            <v>883353.10198869347</v>
          </cell>
          <cell r="G374"/>
          <cell r="H374" t="str">
            <v>m</v>
          </cell>
        </row>
        <row r="375">
          <cell r="B375" t="str">
            <v>117- Cuerpo</v>
          </cell>
          <cell r="C375"/>
          <cell r="D375"/>
          <cell r="E375" t="str">
            <v>Cod. Registro</v>
          </cell>
          <cell r="F375" t="str">
            <v>Precio Prom.</v>
          </cell>
          <cell r="G375"/>
          <cell r="H375" t="str">
            <v>Unidad</v>
          </cell>
        </row>
        <row r="376">
          <cell r="B376">
            <v>205</v>
          </cell>
          <cell r="C376"/>
          <cell r="D376" t="str">
            <v>CUERPO MOTORARG CFD 675/30 30H.P.</v>
          </cell>
          <cell r="E376" t="str">
            <v>pb.010</v>
          </cell>
          <cell r="F376">
            <v>3262835.2327710758</v>
          </cell>
          <cell r="G376"/>
          <cell r="H376" t="str">
            <v>u</v>
          </cell>
        </row>
        <row r="377">
          <cell r="B377" t="str">
            <v>118- Motor</v>
          </cell>
          <cell r="C377"/>
          <cell r="D377"/>
          <cell r="E377" t="str">
            <v>Cod. Registro</v>
          </cell>
          <cell r="F377" t="str">
            <v>Precio Prom.</v>
          </cell>
          <cell r="G377"/>
          <cell r="H377" t="str">
            <v>Unidad</v>
          </cell>
        </row>
        <row r="378">
          <cell r="B378">
            <v>206</v>
          </cell>
          <cell r="C378"/>
          <cell r="D378" t="str">
            <v>MOTOR MOTORARG S6 R4/30 30 H.P.</v>
          </cell>
          <cell r="E378" t="str">
            <v>pb.020</v>
          </cell>
          <cell r="F378">
            <v>3356951.297966613</v>
          </cell>
          <cell r="G378"/>
          <cell r="H378" t="str">
            <v>u</v>
          </cell>
        </row>
        <row r="379">
          <cell r="B379"/>
          <cell r="C379"/>
          <cell r="D379"/>
          <cell r="E379"/>
          <cell r="F379"/>
          <cell r="G379"/>
          <cell r="H379"/>
        </row>
        <row r="380">
          <cell r="B380" t="str">
            <v>119- Varios</v>
          </cell>
          <cell r="C380"/>
          <cell r="D380"/>
          <cell r="E380" t="str">
            <v>Cod. Registro</v>
          </cell>
          <cell r="F380" t="str">
            <v>Precio Prom.</v>
          </cell>
          <cell r="G380"/>
          <cell r="H380" t="str">
            <v>Unidad</v>
          </cell>
        </row>
        <row r="381">
          <cell r="B381">
            <v>525</v>
          </cell>
          <cell r="C381"/>
          <cell r="D381" t="str">
            <v>ACEITE DE LINO COCIDO 18L</v>
          </cell>
          <cell r="E381" t="str">
            <v>pi.002</v>
          </cell>
          <cell r="F381">
            <v>1257.2148526168119</v>
          </cell>
          <cell r="G381"/>
          <cell r="H381" t="str">
            <v>l</v>
          </cell>
        </row>
        <row r="382">
          <cell r="B382">
            <v>211</v>
          </cell>
          <cell r="C382"/>
          <cell r="D382" t="str">
            <v>AGUARRÁS</v>
          </cell>
          <cell r="E382" t="str">
            <v>pi.003</v>
          </cell>
          <cell r="F382">
            <v>2522.4473601722243</v>
          </cell>
          <cell r="G382"/>
          <cell r="H382" t="str">
            <v>l</v>
          </cell>
        </row>
        <row r="383">
          <cell r="B383">
            <v>526</v>
          </cell>
          <cell r="C383"/>
          <cell r="D383" t="str">
            <v>FONDO P/CHAPA GALVANIZADA TIPO GALVITE</v>
          </cell>
          <cell r="E383" t="str">
            <v>pi.004</v>
          </cell>
          <cell r="F383">
            <v>33124.959614798281</v>
          </cell>
          <cell r="G383"/>
          <cell r="H383" t="str">
            <v>l</v>
          </cell>
        </row>
        <row r="384">
          <cell r="B384">
            <v>222</v>
          </cell>
          <cell r="C384"/>
          <cell r="D384" t="str">
            <v>THINNER</v>
          </cell>
          <cell r="E384" t="str">
            <v>pi.032</v>
          </cell>
          <cell r="F384">
            <v>2489.284191604544</v>
          </cell>
          <cell r="G384"/>
          <cell r="H384" t="str">
            <v>l</v>
          </cell>
        </row>
        <row r="385">
          <cell r="B385">
            <v>532</v>
          </cell>
          <cell r="C385"/>
          <cell r="D385" t="str">
            <v>PAPEL LIJA MEDIANA</v>
          </cell>
          <cell r="E385" t="str">
            <v>pi.033</v>
          </cell>
          <cell r="F385">
            <v>576.91742597690097</v>
          </cell>
          <cell r="G385"/>
          <cell r="H385" t="str">
            <v>u</v>
          </cell>
        </row>
        <row r="386">
          <cell r="B386">
            <v>717</v>
          </cell>
          <cell r="C386"/>
          <cell r="D386" t="str">
            <v>VIRUTA DE ACERO FINA 300 GR</v>
          </cell>
          <cell r="E386" t="str">
            <v>pi.035</v>
          </cell>
          <cell r="F386">
            <v>2139.4316983607341</v>
          </cell>
          <cell r="G386"/>
          <cell r="H386" t="str">
            <v>u</v>
          </cell>
        </row>
        <row r="387">
          <cell r="B387">
            <v>720</v>
          </cell>
          <cell r="C387"/>
          <cell r="D387" t="str">
            <v>PINCEL DE CERDA SERIE 331 N° 30</v>
          </cell>
          <cell r="E387" t="str">
            <v>pi.037</v>
          </cell>
          <cell r="F387">
            <v>1138.3304833133159</v>
          </cell>
          <cell r="G387"/>
          <cell r="H387" t="str">
            <v>u</v>
          </cell>
        </row>
        <row r="388">
          <cell r="B388">
            <v>721</v>
          </cell>
          <cell r="C388"/>
          <cell r="D388" t="str">
            <v>PINCELETA DE CERDA SERIE 331 N° 40</v>
          </cell>
          <cell r="E388" t="str">
            <v>pi.038</v>
          </cell>
          <cell r="F388">
            <v>1418.9030387516295</v>
          </cell>
          <cell r="G388"/>
          <cell r="H388" t="str">
            <v>u</v>
          </cell>
        </row>
        <row r="389">
          <cell r="B389"/>
          <cell r="C389"/>
          <cell r="D389"/>
          <cell r="E389"/>
          <cell r="F389"/>
          <cell r="G389"/>
          <cell r="H389"/>
        </row>
        <row r="390">
          <cell r="B390"/>
          <cell r="C390"/>
          <cell r="D390"/>
          <cell r="E390"/>
          <cell r="F390"/>
          <cell r="G390"/>
          <cell r="H390"/>
        </row>
        <row r="391">
          <cell r="B391" t="str">
            <v>120- Antióxido</v>
          </cell>
          <cell r="C391"/>
          <cell r="D391"/>
          <cell r="E391" t="str">
            <v>Cod. Registro</v>
          </cell>
          <cell r="F391" t="str">
            <v>Precio Prom.</v>
          </cell>
          <cell r="G391"/>
          <cell r="H391" t="str">
            <v>Unidad</v>
          </cell>
        </row>
        <row r="392">
          <cell r="B392">
            <v>212</v>
          </cell>
          <cell r="C392"/>
          <cell r="D392" t="str">
            <v>ANTIÓXIDO ROJO LATA X 4 LTS.</v>
          </cell>
          <cell r="E392" t="str">
            <v>pi.005</v>
          </cell>
          <cell r="F392">
            <v>36708.132201450222</v>
          </cell>
          <cell r="G392"/>
          <cell r="H392" t="str">
            <v>u</v>
          </cell>
        </row>
        <row r="393">
          <cell r="B393">
            <v>527</v>
          </cell>
          <cell r="C393"/>
          <cell r="D393" t="str">
            <v>ANTIÓXIDO AL CROMATO</v>
          </cell>
          <cell r="E393" t="str">
            <v>pi.006</v>
          </cell>
          <cell r="F393">
            <v>8791.6524603103844</v>
          </cell>
          <cell r="G393"/>
          <cell r="H393" t="str">
            <v>l</v>
          </cell>
        </row>
        <row r="394">
          <cell r="B394" t="str">
            <v>121- Barniz</v>
          </cell>
          <cell r="C394"/>
          <cell r="D394"/>
          <cell r="E394" t="str">
            <v>Cod. Registro</v>
          </cell>
          <cell r="F394" t="str">
            <v>Precio Prom.</v>
          </cell>
          <cell r="G394"/>
          <cell r="H394" t="str">
            <v>Unidad</v>
          </cell>
        </row>
        <row r="395">
          <cell r="B395">
            <v>219</v>
          </cell>
          <cell r="C395"/>
          <cell r="D395" t="str">
            <v>BARNIZ SINTÉTICO</v>
          </cell>
          <cell r="E395" t="str">
            <v>pi.025</v>
          </cell>
          <cell r="F395">
            <v>11810.252080395725</v>
          </cell>
          <cell r="G395"/>
          <cell r="H395" t="str">
            <v>l</v>
          </cell>
        </row>
        <row r="396">
          <cell r="B396" t="str">
            <v>122- Enduído</v>
          </cell>
          <cell r="C396"/>
          <cell r="D396"/>
          <cell r="E396" t="str">
            <v>Cod. Registro</v>
          </cell>
          <cell r="F396" t="str">
            <v>Precio Prom.</v>
          </cell>
          <cell r="G396"/>
          <cell r="H396" t="str">
            <v>Unidad</v>
          </cell>
        </row>
        <row r="397">
          <cell r="B397">
            <v>217</v>
          </cell>
          <cell r="C397"/>
          <cell r="D397" t="str">
            <v>ENDUÍDO PLÁSTICO</v>
          </cell>
          <cell r="E397" t="str">
            <v>pi.020</v>
          </cell>
          <cell r="F397">
            <v>7999.2193527278414</v>
          </cell>
          <cell r="G397"/>
          <cell r="H397" t="str">
            <v>l</v>
          </cell>
        </row>
        <row r="398">
          <cell r="B398" t="str">
            <v>123- Esmalte</v>
          </cell>
          <cell r="C398"/>
          <cell r="D398"/>
          <cell r="E398" t="str">
            <v>Cod. Registro</v>
          </cell>
          <cell r="F398" t="str">
            <v>Precio Prom.</v>
          </cell>
          <cell r="G398"/>
          <cell r="H398" t="str">
            <v>Unidad</v>
          </cell>
        </row>
        <row r="399">
          <cell r="B399">
            <v>213</v>
          </cell>
          <cell r="C399"/>
          <cell r="D399" t="str">
            <v>ESMALTE SINTETICO X 4 LTS BLANCO</v>
          </cell>
          <cell r="E399" t="str">
            <v>pi.010</v>
          </cell>
          <cell r="F399">
            <v>89286.142136613271</v>
          </cell>
          <cell r="G399"/>
          <cell r="H399" t="str">
            <v>u</v>
          </cell>
        </row>
        <row r="400">
          <cell r="B400">
            <v>528</v>
          </cell>
          <cell r="C400"/>
          <cell r="D400" t="str">
            <v>ESMALTE SINTETICO VERDE X 4 LTS</v>
          </cell>
          <cell r="E400" t="str">
            <v>pi.011</v>
          </cell>
          <cell r="F400">
            <v>84342.142782211959</v>
          </cell>
          <cell r="G400"/>
          <cell r="H400" t="str">
            <v>u</v>
          </cell>
        </row>
        <row r="401">
          <cell r="B401" t="str">
            <v>124- Fijador</v>
          </cell>
          <cell r="C401"/>
          <cell r="D401"/>
          <cell r="E401" t="str">
            <v>Cod. Registro</v>
          </cell>
          <cell r="F401" t="str">
            <v>Precio Prom.</v>
          </cell>
          <cell r="G401"/>
          <cell r="H401" t="str">
            <v>Unidad</v>
          </cell>
        </row>
        <row r="402">
          <cell r="B402">
            <v>220</v>
          </cell>
          <cell r="C402"/>
          <cell r="D402" t="str">
            <v>FIJADOR AL AGUA</v>
          </cell>
          <cell r="E402" t="str">
            <v>pi.030</v>
          </cell>
          <cell r="F402">
            <v>6519.0608412547062</v>
          </cell>
          <cell r="G402"/>
          <cell r="H402" t="str">
            <v>l</v>
          </cell>
        </row>
        <row r="403">
          <cell r="B403" t="str">
            <v>125- Pintura</v>
          </cell>
          <cell r="C403"/>
          <cell r="D403"/>
          <cell r="E403" t="str">
            <v>Cod. Registro</v>
          </cell>
          <cell r="F403" t="str">
            <v>Precio Prom.</v>
          </cell>
          <cell r="G403"/>
          <cell r="H403" t="str">
            <v>Unidad</v>
          </cell>
        </row>
        <row r="404">
          <cell r="B404">
            <v>529</v>
          </cell>
          <cell r="C404"/>
          <cell r="D404" t="str">
            <v>PINTURA EPOXI AMARILLO</v>
          </cell>
          <cell r="E404" t="str">
            <v>pi.012</v>
          </cell>
          <cell r="F404">
            <v>19491.864562051629</v>
          </cell>
          <cell r="G404"/>
          <cell r="H404" t="str">
            <v>l</v>
          </cell>
        </row>
        <row r="405">
          <cell r="B405">
            <v>530</v>
          </cell>
          <cell r="C405"/>
          <cell r="D405" t="str">
            <v>PINTURA AL LATEX ACRILICO P/CIELORRASOS</v>
          </cell>
          <cell r="E405" t="str">
            <v>pi.015</v>
          </cell>
          <cell r="F405">
            <v>21660.007021903271</v>
          </cell>
          <cell r="G405"/>
          <cell r="H405" t="str">
            <v>l</v>
          </cell>
        </row>
        <row r="406">
          <cell r="B406">
            <v>214</v>
          </cell>
          <cell r="C406"/>
          <cell r="D406" t="str">
            <v>PINTURA AL AGUA BOLSA 4 KG</v>
          </cell>
          <cell r="E406" t="str">
            <v>pi.016</v>
          </cell>
          <cell r="F406">
            <v>2355.7494834508102</v>
          </cell>
          <cell r="G406"/>
          <cell r="H406" t="str">
            <v>u</v>
          </cell>
        </row>
        <row r="407">
          <cell r="B407">
            <v>531</v>
          </cell>
          <cell r="C407"/>
          <cell r="D407" t="str">
            <v>LATEX P/CANCHAS</v>
          </cell>
          <cell r="E407" t="str">
            <v>pi.017</v>
          </cell>
          <cell r="F407">
            <v>13746.275387934716</v>
          </cell>
          <cell r="G407"/>
          <cell r="H407" t="str">
            <v>l</v>
          </cell>
        </row>
        <row r="408">
          <cell r="B408">
            <v>215</v>
          </cell>
          <cell r="C408"/>
          <cell r="D408" t="str">
            <v>PINTURA AL LATEX - LATA 20 LTS, EXTERIOR</v>
          </cell>
          <cell r="E408" t="str">
            <v>pi.018</v>
          </cell>
          <cell r="F408">
            <v>142193.14255057729</v>
          </cell>
          <cell r="G408"/>
          <cell r="H408" t="str">
            <v>u</v>
          </cell>
        </row>
        <row r="409">
          <cell r="B409">
            <v>216</v>
          </cell>
          <cell r="C409"/>
          <cell r="D409" t="str">
            <v>PINTURA ASFÁLTICA SECADO RAPIDO</v>
          </cell>
          <cell r="E409" t="str">
            <v>pi.019</v>
          </cell>
          <cell r="F409">
            <v>2850.4496149399465</v>
          </cell>
          <cell r="G409"/>
          <cell r="H409" t="str">
            <v>l</v>
          </cell>
        </row>
        <row r="410">
          <cell r="B410">
            <v>221</v>
          </cell>
          <cell r="C410"/>
          <cell r="D410" t="str">
            <v>PINTURA SILICONADAS P/LADRILLOS 20L</v>
          </cell>
          <cell r="E410" t="str">
            <v>pi.031</v>
          </cell>
          <cell r="F410">
            <v>17818.076220994735</v>
          </cell>
          <cell r="G410"/>
          <cell r="H410" t="str">
            <v>l</v>
          </cell>
        </row>
        <row r="411">
          <cell r="B411">
            <v>724</v>
          </cell>
          <cell r="C411"/>
          <cell r="D411" t="str">
            <v>LATEX PARA PILETAS</v>
          </cell>
          <cell r="E411" t="str">
            <v>pi.041</v>
          </cell>
          <cell r="F411">
            <v>8830.4508489703821</v>
          </cell>
          <cell r="G411"/>
          <cell r="H411" t="str">
            <v>l</v>
          </cell>
        </row>
        <row r="412">
          <cell r="B412">
            <v>793</v>
          </cell>
          <cell r="C412"/>
          <cell r="D412" t="str">
            <v>PINTURA AL LATEX - LATA 20 LTS, INTERIOR</v>
          </cell>
          <cell r="E412" t="str">
            <v>pi.042</v>
          </cell>
          <cell r="F412">
            <v>138639.81460086862</v>
          </cell>
          <cell r="G412"/>
          <cell r="H412" t="str">
            <v>u</v>
          </cell>
        </row>
        <row r="413">
          <cell r="B413">
            <v>794</v>
          </cell>
          <cell r="C413"/>
          <cell r="D413" t="str">
            <v>PINTURA AL ACEITE 4LTS BLANCO SATINADO</v>
          </cell>
          <cell r="E413" t="str">
            <v>pi.043</v>
          </cell>
          <cell r="F413">
            <v>45739.371471292223</v>
          </cell>
          <cell r="G413"/>
          <cell r="H413" t="str">
            <v>u</v>
          </cell>
        </row>
        <row r="414">
          <cell r="B414">
            <v>796</v>
          </cell>
          <cell r="C414"/>
          <cell r="D414" t="str">
            <v>PINTURA AL ACEITE 4LTS NEGRO SATINADO</v>
          </cell>
          <cell r="E414" t="str">
            <v>pi.044</v>
          </cell>
          <cell r="F414">
            <v>51461.705662491004</v>
          </cell>
          <cell r="G414"/>
          <cell r="H414" t="str">
            <v>u</v>
          </cell>
        </row>
        <row r="415">
          <cell r="B415" t="str">
            <v>126- Salpicado</v>
          </cell>
          <cell r="C415"/>
          <cell r="D415"/>
          <cell r="E415" t="str">
            <v>Cod. Registro</v>
          </cell>
          <cell r="F415" t="str">
            <v>Precio Prom.</v>
          </cell>
          <cell r="G415"/>
          <cell r="H415" t="str">
            <v>Unidad</v>
          </cell>
        </row>
        <row r="416">
          <cell r="B416">
            <v>341</v>
          </cell>
          <cell r="C416"/>
          <cell r="D416" t="str">
            <v>PLASTIFICANTE X 1,5 LTS.</v>
          </cell>
          <cell r="E416" t="str">
            <v>li.015</v>
          </cell>
          <cell r="F416">
            <v>5178.8909024058576</v>
          </cell>
          <cell r="G416"/>
          <cell r="H416" t="str">
            <v>u</v>
          </cell>
        </row>
        <row r="417">
          <cell r="B417">
            <v>218</v>
          </cell>
          <cell r="C417"/>
          <cell r="D417" t="str">
            <v>SALPICADO PLÁSTICO BLANCO TIPO IGAM 30L</v>
          </cell>
          <cell r="E417" t="str">
            <v>pi.022</v>
          </cell>
          <cell r="F417">
            <v>861.06511153667464</v>
          </cell>
          <cell r="G417"/>
          <cell r="H417" t="str">
            <v>kg</v>
          </cell>
        </row>
        <row r="418">
          <cell r="B418"/>
          <cell r="C418"/>
          <cell r="D418"/>
          <cell r="E418"/>
          <cell r="F418"/>
          <cell r="G418"/>
          <cell r="H418"/>
        </row>
        <row r="419">
          <cell r="B419" t="str">
            <v>128- Placa</v>
          </cell>
          <cell r="C419"/>
          <cell r="D419"/>
          <cell r="E419" t="str">
            <v>Cod. Registro</v>
          </cell>
          <cell r="F419" t="str">
            <v>Precio Prom.</v>
          </cell>
          <cell r="G419"/>
          <cell r="H419" t="str">
            <v>Unidad</v>
          </cell>
        </row>
        <row r="420">
          <cell r="B420">
            <v>223</v>
          </cell>
          <cell r="C420"/>
          <cell r="D420" t="str">
            <v>PLACA DURLOCK 1.20MX2.40M 9,5MM</v>
          </cell>
          <cell r="E420" t="str">
            <v>pl.001</v>
          </cell>
          <cell r="F420">
            <v>15515.414442878284</v>
          </cell>
          <cell r="G420"/>
          <cell r="H420" t="str">
            <v>u</v>
          </cell>
        </row>
        <row r="421">
          <cell r="B421">
            <v>224</v>
          </cell>
          <cell r="C421"/>
          <cell r="D421" t="str">
            <v>PLACA DURLOCK 1.20MX2.40M 12,50MM</v>
          </cell>
          <cell r="E421" t="str">
            <v>pl.002</v>
          </cell>
          <cell r="F421">
            <v>12298.434572348646</v>
          </cell>
          <cell r="G421"/>
          <cell r="H421" t="str">
            <v>u</v>
          </cell>
        </row>
        <row r="422">
          <cell r="B422"/>
          <cell r="C422"/>
          <cell r="D422"/>
          <cell r="E422"/>
          <cell r="F422"/>
          <cell r="G422"/>
          <cell r="H422"/>
        </row>
        <row r="423">
          <cell r="B423" t="str">
            <v>129- Poste</v>
          </cell>
          <cell r="C423"/>
          <cell r="D423"/>
          <cell r="E423" t="str">
            <v>Cod. Registro</v>
          </cell>
          <cell r="F423" t="str">
            <v>Precio Prom.</v>
          </cell>
          <cell r="G423"/>
          <cell r="H423" t="str">
            <v>Unidad</v>
          </cell>
        </row>
        <row r="424">
          <cell r="B424">
            <v>225</v>
          </cell>
          <cell r="C424"/>
          <cell r="D424" t="str">
            <v>POSTE INTERMEDIO X 3,05 M</v>
          </cell>
          <cell r="E424" t="str">
            <v>pre.010</v>
          </cell>
          <cell r="F424">
            <v>21004.162472411448</v>
          </cell>
          <cell r="G424"/>
          <cell r="H424" t="str">
            <v>u</v>
          </cell>
        </row>
        <row r="425">
          <cell r="B425">
            <v>226</v>
          </cell>
          <cell r="C425"/>
          <cell r="D425" t="str">
            <v>POSTE ESQUINERO X 3,05 M</v>
          </cell>
          <cell r="E425" t="str">
            <v>pre.030</v>
          </cell>
          <cell r="F425">
            <v>36068.021696472344</v>
          </cell>
          <cell r="G425"/>
          <cell r="H425" t="str">
            <v>u</v>
          </cell>
        </row>
        <row r="426">
          <cell r="B426" t="str">
            <v>203- Varios</v>
          </cell>
          <cell r="C426"/>
          <cell r="D426"/>
          <cell r="E426" t="str">
            <v>Cod. Registro</v>
          </cell>
          <cell r="F426" t="str">
            <v>Precio Prom.</v>
          </cell>
          <cell r="G426"/>
          <cell r="H426" t="str">
            <v>Unidad</v>
          </cell>
        </row>
        <row r="427">
          <cell r="B427">
            <v>536</v>
          </cell>
          <cell r="C427"/>
          <cell r="D427" t="str">
            <v>PILETA DE LAVAR H° PREMOLD. 70X55X30 S/ PATAS</v>
          </cell>
          <cell r="E427" t="str">
            <v>pre.040</v>
          </cell>
          <cell r="F427">
            <v>29510.076140911911</v>
          </cell>
          <cell r="G427"/>
          <cell r="H427" t="str">
            <v>u</v>
          </cell>
        </row>
        <row r="428">
          <cell r="B428">
            <v>538</v>
          </cell>
          <cell r="C428"/>
          <cell r="D428" t="str">
            <v>CAMARA DE INSPEC. PREMOL. COMPL. 60X60X60</v>
          </cell>
          <cell r="E428" t="str">
            <v>pre.050</v>
          </cell>
          <cell r="F428">
            <v>139381.40564792068</v>
          </cell>
          <cell r="G428"/>
          <cell r="H428" t="str">
            <v>u</v>
          </cell>
        </row>
        <row r="429">
          <cell r="B429">
            <v>539</v>
          </cell>
          <cell r="C429"/>
          <cell r="D429" t="str">
            <v>CAMARA SEPTICA PREMOL. 540 LTS COMPLETA</v>
          </cell>
          <cell r="E429" t="str">
            <v>pre.055</v>
          </cell>
          <cell r="F429">
            <v>145626.88306944323</v>
          </cell>
          <cell r="G429"/>
          <cell r="H429" t="str">
            <v>u</v>
          </cell>
        </row>
        <row r="430">
          <cell r="B430">
            <v>913</v>
          </cell>
          <cell r="C430"/>
          <cell r="D430" t="str">
            <v>CAÑO DE Hº COMPRIMIDO DIÁM. 1M, LARGO UTIL 1,20M,PESO 1100KG/CAÑO</v>
          </cell>
          <cell r="E430" t="str">
            <v>pre.100</v>
          </cell>
          <cell r="F430">
            <v>235423.12410319946</v>
          </cell>
          <cell r="G430"/>
          <cell r="H430" t="str">
            <v>u</v>
          </cell>
        </row>
        <row r="431">
          <cell r="B431"/>
          <cell r="C431"/>
          <cell r="D431"/>
          <cell r="E431"/>
          <cell r="F431"/>
          <cell r="G431"/>
          <cell r="H431"/>
        </row>
        <row r="432">
          <cell r="B432" t="str">
            <v>131- Caño agua</v>
          </cell>
          <cell r="C432"/>
          <cell r="D432"/>
          <cell r="E432" t="str">
            <v>Cod. Registro</v>
          </cell>
          <cell r="F432" t="str">
            <v>Precio Prom.</v>
          </cell>
          <cell r="G432"/>
          <cell r="H432" t="str">
            <v>Unidad</v>
          </cell>
        </row>
        <row r="433">
          <cell r="B433">
            <v>227</v>
          </cell>
          <cell r="C433"/>
          <cell r="D433" t="str">
            <v>CAÑO PEAD AGUA20MM</v>
          </cell>
          <cell r="E433" t="str">
            <v>ra.016</v>
          </cell>
          <cell r="F433">
            <v>1981.4408576394542</v>
          </cell>
          <cell r="G433"/>
          <cell r="H433" t="str">
            <v>m</v>
          </cell>
        </row>
        <row r="434">
          <cell r="B434">
            <v>228</v>
          </cell>
          <cell r="C434"/>
          <cell r="D434" t="str">
            <v>CAÑO PEAD AGUA 63MM</v>
          </cell>
          <cell r="E434" t="str">
            <v>ra.020</v>
          </cell>
          <cell r="F434">
            <v>7667.2091805733335</v>
          </cell>
          <cell r="G434"/>
          <cell r="H434" t="str">
            <v>m</v>
          </cell>
        </row>
        <row r="435">
          <cell r="B435">
            <v>229</v>
          </cell>
          <cell r="C435"/>
          <cell r="D435" t="str">
            <v>CAÑO PEAD AGUA 75MM</v>
          </cell>
          <cell r="E435" t="str">
            <v>ra.024</v>
          </cell>
          <cell r="F435">
            <v>12807.690280407076</v>
          </cell>
          <cell r="G435"/>
          <cell r="H435" t="str">
            <v>m</v>
          </cell>
        </row>
        <row r="436">
          <cell r="B436">
            <v>1372</v>
          </cell>
          <cell r="C436"/>
          <cell r="D436" t="str">
            <v>CAÑO PEAD AGUA 90MM</v>
          </cell>
          <cell r="E436" t="str">
            <v>ra.025</v>
          </cell>
          <cell r="F436">
            <v>18598.841434145754</v>
          </cell>
          <cell r="G436"/>
          <cell r="H436" t="str">
            <v>m</v>
          </cell>
        </row>
        <row r="437">
          <cell r="B437">
            <v>1373</v>
          </cell>
          <cell r="C437"/>
          <cell r="D437" t="str">
            <v>CAÑO PEAD AGUA 110MM</v>
          </cell>
          <cell r="E437" t="str">
            <v>ra.026</v>
          </cell>
          <cell r="F437">
            <v>29557.623382106158</v>
          </cell>
          <cell r="G437"/>
          <cell r="H437" t="str">
            <v>m</v>
          </cell>
        </row>
        <row r="438">
          <cell r="B438">
            <v>1374</v>
          </cell>
          <cell r="C438"/>
          <cell r="D438" t="str">
            <v>CAÑO PEAD AGUA 160MM</v>
          </cell>
          <cell r="E438" t="str">
            <v>ra.027</v>
          </cell>
          <cell r="F438">
            <v>29148.085231921003</v>
          </cell>
          <cell r="G438"/>
          <cell r="H438" t="str">
            <v>m</v>
          </cell>
        </row>
        <row r="439">
          <cell r="B439">
            <v>1375</v>
          </cell>
          <cell r="C439"/>
          <cell r="D439" t="str">
            <v>CAÑO PEAD AGUA 225MM</v>
          </cell>
          <cell r="E439" t="str">
            <v>ra.029</v>
          </cell>
          <cell r="F439">
            <v>42966.884009527406</v>
          </cell>
          <cell r="G439"/>
          <cell r="H439" t="str">
            <v>m</v>
          </cell>
        </row>
        <row r="440">
          <cell r="B440" t="str">
            <v>132- Accesorios agua</v>
          </cell>
          <cell r="C440"/>
          <cell r="D440"/>
          <cell r="E440" t="str">
            <v>Cod. Registro</v>
          </cell>
          <cell r="F440" t="str">
            <v>Precio Prom.</v>
          </cell>
          <cell r="G440"/>
          <cell r="H440" t="str">
            <v>Unidad</v>
          </cell>
        </row>
        <row r="441">
          <cell r="B441">
            <v>230</v>
          </cell>
          <cell r="C441"/>
          <cell r="D441" t="str">
            <v>CUPLA PEAD AGUA 63MM</v>
          </cell>
          <cell r="E441" t="str">
            <v>ra.028</v>
          </cell>
          <cell r="F441">
            <v>14252.845069357169</v>
          </cell>
          <cell r="G441"/>
          <cell r="H441" t="str">
            <v>u</v>
          </cell>
        </row>
        <row r="442">
          <cell r="B442">
            <v>231</v>
          </cell>
          <cell r="C442"/>
          <cell r="D442" t="str">
            <v>CUPLA PEAD AGUA 75MM</v>
          </cell>
          <cell r="E442" t="str">
            <v>ra.030</v>
          </cell>
          <cell r="F442">
            <v>21457.064458697005</v>
          </cell>
          <cell r="G442"/>
          <cell r="H442" t="str">
            <v>u</v>
          </cell>
        </row>
        <row r="443">
          <cell r="B443">
            <v>232</v>
          </cell>
          <cell r="C443"/>
          <cell r="D443" t="str">
            <v>TE NORMAL PEAD AGUA 63MM</v>
          </cell>
          <cell r="E443" t="str">
            <v>ra.032</v>
          </cell>
          <cell r="F443">
            <v>66668.154741438499</v>
          </cell>
          <cell r="G443"/>
          <cell r="H443" t="str">
            <v>u</v>
          </cell>
        </row>
        <row r="444">
          <cell r="B444">
            <v>234</v>
          </cell>
          <cell r="C444"/>
          <cell r="D444" t="str">
            <v>ABRAZADERA DIÁMETRO 63MM CON RACORD DE 1/2"</v>
          </cell>
          <cell r="E444" t="str">
            <v>ra.036</v>
          </cell>
          <cell r="F444">
            <v>20303.146876205617</v>
          </cell>
          <cell r="G444"/>
          <cell r="H444" t="str">
            <v>u</v>
          </cell>
        </row>
        <row r="445">
          <cell r="B445">
            <v>540</v>
          </cell>
          <cell r="C445"/>
          <cell r="D445" t="str">
            <v>ABRAZADERA DIÁM. 63MM CON RACORD DE 3/4"</v>
          </cell>
          <cell r="E445" t="str">
            <v>ra.037</v>
          </cell>
          <cell r="F445">
            <v>19342.14864689032</v>
          </cell>
          <cell r="G445"/>
          <cell r="H445" t="str">
            <v>u</v>
          </cell>
        </row>
        <row r="446">
          <cell r="B446"/>
          <cell r="C446"/>
          <cell r="D446" t="str">
            <v>TUBO PVC DIAM. 90MM CLASE 6</v>
          </cell>
          <cell r="E446" t="str">
            <v>ra.050</v>
          </cell>
          <cell r="F446">
            <v>5524.9568871413785</v>
          </cell>
          <cell r="G446"/>
          <cell r="H446" t="str">
            <v>m</v>
          </cell>
        </row>
        <row r="447">
          <cell r="B447"/>
          <cell r="C447"/>
          <cell r="D447" t="str">
            <v>TUBO PVC DIAM. 110MM CLASE 6</v>
          </cell>
          <cell r="E447" t="str">
            <v>ra.051</v>
          </cell>
          <cell r="F447">
            <v>7690.8407792067665</v>
          </cell>
          <cell r="G447"/>
          <cell r="H447" t="str">
            <v>m</v>
          </cell>
        </row>
        <row r="448">
          <cell r="B448"/>
          <cell r="C448"/>
          <cell r="D448" t="str">
            <v>TUBO PVC DIAM. 90MM CLASE 10</v>
          </cell>
          <cell r="E448" t="str">
            <v>ra.052</v>
          </cell>
          <cell r="F448">
            <v>7329.4161084200323</v>
          </cell>
          <cell r="G448"/>
          <cell r="H448" t="str">
            <v>m</v>
          </cell>
        </row>
        <row r="449">
          <cell r="B449"/>
          <cell r="C449"/>
          <cell r="D449" t="str">
            <v>TUBO PVC DIAM. 110MM CLASE 10</v>
          </cell>
          <cell r="E449" t="str">
            <v>ra.053</v>
          </cell>
          <cell r="F449">
            <v>10524.567974780412</v>
          </cell>
          <cell r="G449"/>
          <cell r="H449" t="str">
            <v>m</v>
          </cell>
        </row>
        <row r="450">
          <cell r="B450">
            <v>1241</v>
          </cell>
          <cell r="C450"/>
          <cell r="D450" t="str">
            <v>TUBO PERFILADO HIDROPIPE DIÁM. 400</v>
          </cell>
          <cell r="E450" t="str">
            <v>ra.100</v>
          </cell>
          <cell r="F450">
            <v>42869.726165305132</v>
          </cell>
          <cell r="G450"/>
          <cell r="H450" t="str">
            <v>m</v>
          </cell>
        </row>
        <row r="451">
          <cell r="B451">
            <v>1242</v>
          </cell>
          <cell r="C451"/>
          <cell r="D451" t="str">
            <v>TUBO PERFILADO HIDROPIPE DIÁM. 520</v>
          </cell>
          <cell r="E451" t="str">
            <v>ra.101</v>
          </cell>
          <cell r="F451">
            <v>46799.318778101966</v>
          </cell>
          <cell r="G451"/>
          <cell r="H451" t="str">
            <v>m</v>
          </cell>
        </row>
        <row r="452">
          <cell r="B452">
            <v>1243</v>
          </cell>
          <cell r="C452"/>
          <cell r="D452" t="str">
            <v>TUBO PERFILADO HIDROPIPE DIÁM. 700</v>
          </cell>
          <cell r="E452" t="str">
            <v>ra.102</v>
          </cell>
          <cell r="F452">
            <v>78461.502358305675</v>
          </cell>
          <cell r="G452"/>
          <cell r="H452" t="str">
            <v>m</v>
          </cell>
        </row>
        <row r="453">
          <cell r="B453">
            <v>1244</v>
          </cell>
          <cell r="C453"/>
          <cell r="D453" t="str">
            <v>TUBO PERFILADO HIDROPIPE DIÁM. 870</v>
          </cell>
          <cell r="E453" t="str">
            <v>ra.103</v>
          </cell>
          <cell r="F453">
            <v>95456.108654945449</v>
          </cell>
          <cell r="G453"/>
          <cell r="H453" t="str">
            <v>m</v>
          </cell>
        </row>
        <row r="454">
          <cell r="B454">
            <v>1245</v>
          </cell>
          <cell r="C454"/>
          <cell r="D454" t="str">
            <v>TUBO PERFILADO HIDROPIPE DIÁM. 1100</v>
          </cell>
          <cell r="E454" t="str">
            <v>ra.104</v>
          </cell>
          <cell r="F454">
            <v>118322.40648928957</v>
          </cell>
          <cell r="G454"/>
          <cell r="H454" t="str">
            <v>m</v>
          </cell>
        </row>
        <row r="455">
          <cell r="B455">
            <v>1246</v>
          </cell>
          <cell r="C455"/>
          <cell r="D455" t="str">
            <v>TUBO PERFILADO HIDROPIPE DIÁM. 1250</v>
          </cell>
          <cell r="E455" t="str">
            <v>ra.105</v>
          </cell>
          <cell r="F455">
            <v>193176.82602933157</v>
          </cell>
          <cell r="G455"/>
          <cell r="H455" t="str">
            <v>m</v>
          </cell>
        </row>
        <row r="456">
          <cell r="B456">
            <v>677</v>
          </cell>
          <cell r="C456"/>
          <cell r="D456" t="str">
            <v>CUPLAS H°G° 3/4 * 1/2"</v>
          </cell>
          <cell r="E456" t="str">
            <v>sa.321</v>
          </cell>
          <cell r="F456">
            <v>1524.3446432544179</v>
          </cell>
          <cell r="G456"/>
          <cell r="H456" t="str">
            <v>u</v>
          </cell>
        </row>
        <row r="457">
          <cell r="B457">
            <v>678</v>
          </cell>
          <cell r="C457"/>
          <cell r="D457" t="str">
            <v>CUPLAS H°G° 1 * 1/2 - 3/4"</v>
          </cell>
          <cell r="E457" t="str">
            <v>sa.322</v>
          </cell>
          <cell r="F457">
            <v>2339.5662138398925</v>
          </cell>
          <cell r="G457"/>
          <cell r="H457" t="str">
            <v>u</v>
          </cell>
        </row>
        <row r="458">
          <cell r="B458">
            <v>679</v>
          </cell>
          <cell r="C458"/>
          <cell r="D458" t="str">
            <v>CODOS HH H°G° * 90° DE ½"</v>
          </cell>
          <cell r="E458" t="str">
            <v>sa.323</v>
          </cell>
          <cell r="F458">
            <v>1199.9972997637899</v>
          </cell>
          <cell r="G458"/>
          <cell r="H458" t="str">
            <v>u</v>
          </cell>
        </row>
        <row r="459">
          <cell r="B459">
            <v>682</v>
          </cell>
          <cell r="C459"/>
          <cell r="D459" t="str">
            <v>CODOS MH H°G° * 90° DE ½"</v>
          </cell>
          <cell r="E459" t="str">
            <v>sa.324</v>
          </cell>
          <cell r="F459">
            <v>1592.4205042837325</v>
          </cell>
          <cell r="G459"/>
          <cell r="H459" t="str">
            <v>u</v>
          </cell>
        </row>
        <row r="460">
          <cell r="B460">
            <v>683</v>
          </cell>
          <cell r="C460"/>
          <cell r="D460" t="str">
            <v>BUJES H°G° 3/4" * 1/2"</v>
          </cell>
          <cell r="E460" t="str">
            <v>sa.325</v>
          </cell>
          <cell r="F460">
            <v>1120.2888165053478</v>
          </cell>
          <cell r="G460"/>
          <cell r="H460" t="str">
            <v>u</v>
          </cell>
        </row>
        <row r="461">
          <cell r="B461">
            <v>684</v>
          </cell>
          <cell r="C461"/>
          <cell r="D461" t="str">
            <v>NIPLES IPS * 10 CM * 1/2</v>
          </cell>
          <cell r="E461" t="str">
            <v>sa.328</v>
          </cell>
          <cell r="F461">
            <v>265.09947274841829</v>
          </cell>
          <cell r="G461"/>
          <cell r="H461" t="str">
            <v>u</v>
          </cell>
        </row>
        <row r="462">
          <cell r="B462">
            <v>685</v>
          </cell>
          <cell r="C462"/>
          <cell r="D462" t="str">
            <v>NIPLES IPS * 8 CM * 3/4</v>
          </cell>
          <cell r="E462" t="str">
            <v>sa.329</v>
          </cell>
          <cell r="F462">
            <v>408.69296264238295</v>
          </cell>
          <cell r="G462"/>
          <cell r="H462" t="str">
            <v>u</v>
          </cell>
        </row>
        <row r="463">
          <cell r="B463">
            <v>686</v>
          </cell>
          <cell r="C463"/>
          <cell r="D463" t="str">
            <v>UNION DOBLE IPS 1/2</v>
          </cell>
          <cell r="E463" t="str">
            <v>sa.330</v>
          </cell>
          <cell r="F463">
            <v>703.95757977019139</v>
          </cell>
          <cell r="G463"/>
          <cell r="H463" t="str">
            <v>u</v>
          </cell>
        </row>
        <row r="464">
          <cell r="B464">
            <v>687</v>
          </cell>
          <cell r="C464"/>
          <cell r="D464" t="str">
            <v>UNION DOBLE IPS 3/4</v>
          </cell>
          <cell r="E464" t="str">
            <v>sa.331</v>
          </cell>
          <cell r="F464">
            <v>933.64359344742843</v>
          </cell>
          <cell r="G464"/>
          <cell r="H464" t="str">
            <v>u</v>
          </cell>
        </row>
        <row r="465">
          <cell r="B465"/>
          <cell r="C465"/>
          <cell r="D465" t="str">
            <v>FLOTANTE P/TANQUE         ½"</v>
          </cell>
          <cell r="E465" t="str">
            <v>sa.332</v>
          </cell>
          <cell r="F465">
            <v>13320.528916216566</v>
          </cell>
          <cell r="G465"/>
          <cell r="H465"/>
        </row>
        <row r="466">
          <cell r="B466">
            <v>689</v>
          </cell>
          <cell r="C466"/>
          <cell r="D466" t="str">
            <v>BUJE RED IPS 3/4*1/2</v>
          </cell>
          <cell r="E466" t="str">
            <v>sa.333</v>
          </cell>
          <cell r="F466">
            <v>229.37675791337173</v>
          </cell>
          <cell r="G466"/>
          <cell r="H466" t="str">
            <v>u</v>
          </cell>
        </row>
        <row r="467">
          <cell r="B467">
            <v>690</v>
          </cell>
          <cell r="C467"/>
          <cell r="D467" t="str">
            <v>BUJE RED IPS 1*1/2</v>
          </cell>
          <cell r="E467" t="str">
            <v>sa.334</v>
          </cell>
          <cell r="F467">
            <v>310.03153982167237</v>
          </cell>
          <cell r="G467"/>
          <cell r="H467" t="str">
            <v>u</v>
          </cell>
        </row>
        <row r="468">
          <cell r="B468">
            <v>691</v>
          </cell>
          <cell r="C468"/>
          <cell r="D468" t="str">
            <v>ADAPTADOR C/BRIDA IPS 1"</v>
          </cell>
          <cell r="E468" t="str">
            <v>sa.335</v>
          </cell>
          <cell r="F468">
            <v>5423.7992785245133</v>
          </cell>
          <cell r="G468"/>
          <cell r="H468" t="str">
            <v>u</v>
          </cell>
        </row>
        <row r="469">
          <cell r="B469">
            <v>692</v>
          </cell>
          <cell r="C469"/>
          <cell r="D469" t="str">
            <v>CODO ROSCA H RED. IPS 3/4*1/2</v>
          </cell>
          <cell r="E469" t="str">
            <v>sa.336</v>
          </cell>
          <cell r="F469">
            <v>1084.6425974644167</v>
          </cell>
          <cell r="G469"/>
          <cell r="H469" t="str">
            <v>u</v>
          </cell>
        </row>
        <row r="470">
          <cell r="B470">
            <v>693</v>
          </cell>
          <cell r="C470"/>
          <cell r="D470" t="str">
            <v>TEE RED IPS 3/4*1/2</v>
          </cell>
          <cell r="E470" t="str">
            <v>sa.337</v>
          </cell>
          <cell r="F470">
            <v>1730.7274362344247</v>
          </cell>
          <cell r="G470"/>
          <cell r="H470" t="str">
            <v>u</v>
          </cell>
        </row>
        <row r="471">
          <cell r="B471">
            <v>694</v>
          </cell>
          <cell r="C471"/>
          <cell r="D471" t="str">
            <v>TEE RED IPS 1*3/4</v>
          </cell>
          <cell r="E471" t="str">
            <v>sa.338</v>
          </cell>
          <cell r="F471">
            <v>1931.2955067884591</v>
          </cell>
          <cell r="G471"/>
          <cell r="H471" t="str">
            <v>u</v>
          </cell>
        </row>
        <row r="472">
          <cell r="B472">
            <v>695</v>
          </cell>
          <cell r="C472"/>
          <cell r="D472" t="str">
            <v>TEE ROSCA H IPS 1/2</v>
          </cell>
          <cell r="E472" t="str">
            <v>sa.339</v>
          </cell>
          <cell r="F472">
            <v>517.28726584162962</v>
          </cell>
          <cell r="G472"/>
          <cell r="H472" t="str">
            <v>u</v>
          </cell>
        </row>
        <row r="473">
          <cell r="B473">
            <v>696</v>
          </cell>
          <cell r="C473"/>
          <cell r="D473" t="str">
            <v>TEE ROSCA H IPS 3/4</v>
          </cell>
          <cell r="E473" t="str">
            <v>sa.340</v>
          </cell>
          <cell r="F473">
            <v>792.01685455166148</v>
          </cell>
          <cell r="G473"/>
          <cell r="H473" t="str">
            <v>u</v>
          </cell>
        </row>
        <row r="474">
          <cell r="B474">
            <v>697</v>
          </cell>
          <cell r="C474"/>
          <cell r="D474" t="str">
            <v>VALVULAS ESFERICAS BCE. 1/2</v>
          </cell>
          <cell r="E474" t="str">
            <v>sa.341</v>
          </cell>
          <cell r="F474">
            <v>5826.2049629268777</v>
          </cell>
          <cell r="G474"/>
          <cell r="H474" t="str">
            <v>u</v>
          </cell>
        </row>
        <row r="475">
          <cell r="B475">
            <v>698</v>
          </cell>
          <cell r="C475"/>
          <cell r="D475" t="str">
            <v>VALVULAS ESFERICAS BCE. 3/4</v>
          </cell>
          <cell r="E475" t="str">
            <v>sa.342</v>
          </cell>
          <cell r="F475">
            <v>7456.9194424443031</v>
          </cell>
          <cell r="G475"/>
          <cell r="H475" t="str">
            <v>u</v>
          </cell>
        </row>
        <row r="476">
          <cell r="B476">
            <v>699</v>
          </cell>
          <cell r="C476"/>
          <cell r="D476" t="str">
            <v>FLEXIBLE FLEXIFORMA CROM.1/2*30</v>
          </cell>
          <cell r="E476" t="str">
            <v>sa.346</v>
          </cell>
          <cell r="F476">
            <v>14515.39433120013</v>
          </cell>
          <cell r="G476"/>
          <cell r="H476" t="str">
            <v>u</v>
          </cell>
        </row>
        <row r="477">
          <cell r="B477">
            <v>701</v>
          </cell>
          <cell r="C477"/>
          <cell r="D477" t="str">
            <v>SIFON P/DESCARGA SIMPLE 40005</v>
          </cell>
          <cell r="E477" t="str">
            <v>sa.349</v>
          </cell>
          <cell r="F477">
            <v>4408.954844371</v>
          </cell>
          <cell r="G477"/>
          <cell r="H477" t="str">
            <v>u</v>
          </cell>
        </row>
        <row r="478">
          <cell r="B478">
            <v>788</v>
          </cell>
          <cell r="C478"/>
          <cell r="D478" t="str">
            <v>JABONERA BLANCO ADHESIVO S/PEGAMENTO</v>
          </cell>
          <cell r="E478" t="str">
            <v>sa.350</v>
          </cell>
          <cell r="F478">
            <v>10966.514286447389</v>
          </cell>
          <cell r="G478"/>
          <cell r="H478" t="str">
            <v>u</v>
          </cell>
        </row>
        <row r="479">
          <cell r="B479" t="str">
            <v>134- Válvula</v>
          </cell>
          <cell r="C479"/>
          <cell r="D479"/>
          <cell r="E479" t="str">
            <v>Cod. Registro</v>
          </cell>
          <cell r="F479" t="str">
            <v>Precio Prom.</v>
          </cell>
          <cell r="G479"/>
          <cell r="H479" t="str">
            <v>Unidad</v>
          </cell>
        </row>
        <row r="480">
          <cell r="B480">
            <v>233</v>
          </cell>
          <cell r="C480"/>
          <cell r="D480" t="str">
            <v>VÁLVULA ESCLUSA DOBLE BRIDA H°D° 63MM</v>
          </cell>
          <cell r="E480" t="str">
            <v>ra.034</v>
          </cell>
          <cell r="F480">
            <v>389712.82534609362</v>
          </cell>
          <cell r="G480"/>
          <cell r="H480" t="str">
            <v>u</v>
          </cell>
        </row>
        <row r="481">
          <cell r="B481"/>
          <cell r="C481"/>
          <cell r="D481"/>
          <cell r="E481"/>
          <cell r="F481"/>
          <cell r="G481"/>
          <cell r="H481"/>
        </row>
        <row r="482">
          <cell r="B482" t="str">
            <v>135- Caño cloaca</v>
          </cell>
          <cell r="C482"/>
          <cell r="D482"/>
          <cell r="E482" t="str">
            <v>Cod. Registro</v>
          </cell>
          <cell r="F482" t="str">
            <v>Precio Prom.</v>
          </cell>
          <cell r="G482"/>
          <cell r="H482" t="str">
            <v>Unidad</v>
          </cell>
        </row>
        <row r="483">
          <cell r="B483">
            <v>236</v>
          </cell>
          <cell r="C483"/>
          <cell r="D483" t="str">
            <v>CAÑO PVC CLOACAL JE 160MM</v>
          </cell>
          <cell r="E483" t="str">
            <v>rc.020</v>
          </cell>
          <cell r="F483">
            <v>27407.793632791898</v>
          </cell>
          <cell r="G483"/>
          <cell r="H483" t="str">
            <v>m</v>
          </cell>
        </row>
        <row r="484">
          <cell r="B484">
            <v>1386</v>
          </cell>
          <cell r="C484"/>
          <cell r="D484" t="str">
            <v>CAÑO PRFV PARA CLOACAS DN 700MM; PN 1 BAR; SN 500 N/M2</v>
          </cell>
          <cell r="E484" t="str">
            <v>sa.700</v>
          </cell>
          <cell r="F484">
            <v>390426.22039030358</v>
          </cell>
          <cell r="G484"/>
          <cell r="H484" t="str">
            <v>m</v>
          </cell>
        </row>
        <row r="485">
          <cell r="B485" t="str">
            <v>136- Marco y tapa</v>
          </cell>
          <cell r="C485"/>
          <cell r="D485"/>
          <cell r="E485" t="str">
            <v>Cod. Registro</v>
          </cell>
          <cell r="F485" t="str">
            <v>Precio Prom.</v>
          </cell>
          <cell r="G485"/>
          <cell r="H485" t="str">
            <v>Unidad</v>
          </cell>
        </row>
        <row r="486">
          <cell r="B486">
            <v>235</v>
          </cell>
          <cell r="C486"/>
          <cell r="D486" t="str">
            <v>MARCO Y TAPA H°D° 85/90KG. SIST. ABISAGRADO</v>
          </cell>
          <cell r="E486" t="str">
            <v>rc.010</v>
          </cell>
          <cell r="F486">
            <v>166363.68779626829</v>
          </cell>
          <cell r="G486"/>
          <cell r="H486" t="str">
            <v>u</v>
          </cell>
        </row>
        <row r="487">
          <cell r="B487"/>
          <cell r="C487"/>
          <cell r="D487"/>
          <cell r="E487"/>
          <cell r="F487"/>
          <cell r="G487"/>
          <cell r="H487"/>
        </row>
        <row r="488">
          <cell r="B488" t="str">
            <v>137- Aislador</v>
          </cell>
          <cell r="C488"/>
          <cell r="D488"/>
          <cell r="E488" t="str">
            <v>Cod. Registro</v>
          </cell>
          <cell r="F488" t="str">
            <v>Precio Prom.</v>
          </cell>
          <cell r="G488"/>
          <cell r="H488" t="str">
            <v>Unidad</v>
          </cell>
        </row>
        <row r="489">
          <cell r="B489">
            <v>251</v>
          </cell>
          <cell r="C489"/>
          <cell r="D489" t="str">
            <v>AISLADOR ORGÁNICO 13,2/33KV</v>
          </cell>
          <cell r="E489" t="str">
            <v>re.070</v>
          </cell>
          <cell r="F489">
            <v>14864.089673198367</v>
          </cell>
          <cell r="G489"/>
          <cell r="H489" t="str">
            <v>u</v>
          </cell>
        </row>
        <row r="490">
          <cell r="B490" t="str">
            <v>138- Artefacto</v>
          </cell>
          <cell r="C490"/>
          <cell r="D490"/>
          <cell r="E490" t="str">
            <v>Cod. Registro</v>
          </cell>
          <cell r="F490" t="str">
            <v>Precio Prom.</v>
          </cell>
          <cell r="G490"/>
          <cell r="H490" t="str">
            <v>Unidad</v>
          </cell>
        </row>
        <row r="491">
          <cell r="B491">
            <v>250</v>
          </cell>
          <cell r="C491"/>
          <cell r="D491" t="str">
            <v>ARTEFACTO STRAND MB 70 CON SAP 250 W</v>
          </cell>
          <cell r="E491" t="str">
            <v>re.065</v>
          </cell>
          <cell r="F491">
            <v>1875477.5142437182</v>
          </cell>
          <cell r="G491"/>
          <cell r="H491" t="str">
            <v>u</v>
          </cell>
        </row>
        <row r="492">
          <cell r="B492" t="str">
            <v>139- Cable red. elec..</v>
          </cell>
          <cell r="C492"/>
          <cell r="D492"/>
          <cell r="E492" t="str">
            <v>Cod. Registro</v>
          </cell>
          <cell r="F492" t="str">
            <v>Precio Prom.</v>
          </cell>
          <cell r="G492"/>
          <cell r="H492" t="str">
            <v>Unidad</v>
          </cell>
        </row>
        <row r="493">
          <cell r="B493">
            <v>243</v>
          </cell>
          <cell r="C493"/>
          <cell r="D493" t="str">
            <v>CABLE DE CU DESNUDO DE 50 MM² DE SECC.</v>
          </cell>
          <cell r="E493" t="str">
            <v>re.035</v>
          </cell>
          <cell r="F493">
            <v>45530.926368712411</v>
          </cell>
          <cell r="G493"/>
          <cell r="H493" t="str">
            <v>m</v>
          </cell>
        </row>
        <row r="494">
          <cell r="B494">
            <v>245</v>
          </cell>
          <cell r="C494"/>
          <cell r="D494" t="str">
            <v>CABLE DE AL DESNUDO DE 50 MM² DE SECC.</v>
          </cell>
          <cell r="E494" t="str">
            <v>re.043</v>
          </cell>
          <cell r="F494">
            <v>4492.8325390214532</v>
          </cell>
          <cell r="G494"/>
          <cell r="H494" t="str">
            <v>m</v>
          </cell>
        </row>
        <row r="495">
          <cell r="B495" t="str">
            <v>140- Caja red. Elect.</v>
          </cell>
          <cell r="C495"/>
          <cell r="D495"/>
          <cell r="E495" t="str">
            <v>Cod. Registro</v>
          </cell>
          <cell r="F495" t="str">
            <v>Precio Prom.</v>
          </cell>
          <cell r="G495"/>
          <cell r="H495" t="str">
            <v>Unidad</v>
          </cell>
        </row>
        <row r="496">
          <cell r="B496">
            <v>255</v>
          </cell>
          <cell r="C496"/>
          <cell r="D496" t="str">
            <v>CAJAS DE DERIVACIÓN TRIFÁSICA RBT</v>
          </cell>
          <cell r="E496" t="str">
            <v>re.090</v>
          </cell>
          <cell r="F496">
            <v>405128.03554785089</v>
          </cell>
          <cell r="G496"/>
          <cell r="H496" t="str">
            <v>u</v>
          </cell>
        </row>
        <row r="497">
          <cell r="B497" t="str">
            <v>141- Columna</v>
          </cell>
          <cell r="C497"/>
          <cell r="D497"/>
          <cell r="E497" t="str">
            <v>Cod. Registro</v>
          </cell>
          <cell r="F497" t="str">
            <v>Precio Prom.</v>
          </cell>
          <cell r="G497"/>
          <cell r="H497" t="str">
            <v>Unidad</v>
          </cell>
        </row>
        <row r="498">
          <cell r="B498">
            <v>239</v>
          </cell>
          <cell r="C498"/>
          <cell r="D498" t="str">
            <v>COLUMNA DE Hº Aº Vº DE 10,50/1000/3</v>
          </cell>
          <cell r="E498" t="str">
            <v>re.015</v>
          </cell>
          <cell r="F498">
            <v>2172642.3585267188</v>
          </cell>
          <cell r="G498"/>
          <cell r="H498" t="str">
            <v>u</v>
          </cell>
        </row>
        <row r="499">
          <cell r="B499">
            <v>240</v>
          </cell>
          <cell r="C499"/>
          <cell r="D499" t="str">
            <v>COLUMNA DE HºAºVº DE 9,5/900/3</v>
          </cell>
          <cell r="E499" t="str">
            <v>re.020</v>
          </cell>
          <cell r="F499">
            <v>1868358.3799011169</v>
          </cell>
          <cell r="G499"/>
          <cell r="H499" t="str">
            <v>u</v>
          </cell>
        </row>
        <row r="500">
          <cell r="B500" t="str">
            <v>142- Conductor</v>
          </cell>
          <cell r="C500"/>
          <cell r="D500"/>
          <cell r="E500" t="str">
            <v>Cod. Registro</v>
          </cell>
          <cell r="F500" t="str">
            <v>Precio Prom.</v>
          </cell>
          <cell r="G500"/>
          <cell r="H500" t="str">
            <v>Unidad</v>
          </cell>
        </row>
        <row r="501">
          <cell r="B501">
            <v>244</v>
          </cell>
          <cell r="C501"/>
          <cell r="D501" t="str">
            <v>CONDUCTOR DESNUDO DE COBRE DE 16 MM²</v>
          </cell>
          <cell r="E501" t="str">
            <v>re.040</v>
          </cell>
          <cell r="F501">
            <v>13814.820721944358</v>
          </cell>
          <cell r="G501"/>
          <cell r="H501" t="str">
            <v>m</v>
          </cell>
        </row>
        <row r="502">
          <cell r="B502">
            <v>246</v>
          </cell>
          <cell r="C502"/>
          <cell r="D502" t="str">
            <v>CONDUCTOR CU PREENSAMBLADO 3X95 + 1X50 M</v>
          </cell>
          <cell r="E502" t="str">
            <v>re.045</v>
          </cell>
          <cell r="F502">
            <v>51716.070888751179</v>
          </cell>
          <cell r="G502"/>
          <cell r="H502" t="str">
            <v>m</v>
          </cell>
        </row>
        <row r="503">
          <cell r="B503">
            <v>247</v>
          </cell>
          <cell r="C503"/>
          <cell r="D503" t="str">
            <v>CONDUCTOR CU FORRADO 1 X 35 MM²</v>
          </cell>
          <cell r="E503" t="str">
            <v>re.050</v>
          </cell>
          <cell r="F503">
            <v>25702.793543953041</v>
          </cell>
          <cell r="G503"/>
          <cell r="H503" t="str">
            <v>m</v>
          </cell>
        </row>
        <row r="504">
          <cell r="B504">
            <v>248</v>
          </cell>
          <cell r="C504"/>
          <cell r="D504" t="str">
            <v>CONDUCTOR PRERREUNIDO 4 X 10 MM²</v>
          </cell>
          <cell r="E504" t="str">
            <v>re.055</v>
          </cell>
          <cell r="F504">
            <v>28131.706826540227</v>
          </cell>
          <cell r="G504"/>
          <cell r="H504" t="str">
            <v>u</v>
          </cell>
        </row>
        <row r="505">
          <cell r="B505" t="str">
            <v>143- Cruceta</v>
          </cell>
          <cell r="C505"/>
          <cell r="D505"/>
          <cell r="E505" t="str">
            <v>Cod. Registro</v>
          </cell>
          <cell r="F505" t="str">
            <v>Precio Prom.</v>
          </cell>
          <cell r="G505"/>
          <cell r="H505" t="str">
            <v>Unidad</v>
          </cell>
        </row>
        <row r="506">
          <cell r="B506">
            <v>237</v>
          </cell>
          <cell r="C506"/>
          <cell r="D506" t="str">
            <v>CRUCETA DE H°A° MN 157 (2,20 M) C/GANCHOS</v>
          </cell>
          <cell r="E506" t="str">
            <v>re.005</v>
          </cell>
          <cell r="F506">
            <v>528990.56321679871</v>
          </cell>
          <cell r="G506"/>
          <cell r="H506" t="str">
            <v>u</v>
          </cell>
        </row>
        <row r="507">
          <cell r="B507">
            <v>238</v>
          </cell>
          <cell r="C507"/>
          <cell r="D507" t="str">
            <v>CRUCETA DE Hº Aº SEPARADORA</v>
          </cell>
          <cell r="E507" t="str">
            <v>re.010</v>
          </cell>
          <cell r="F507">
            <v>547783.47375672159</v>
          </cell>
          <cell r="G507"/>
          <cell r="H507" t="str">
            <v>u</v>
          </cell>
        </row>
        <row r="508">
          <cell r="B508" t="str">
            <v>144- Descargador</v>
          </cell>
          <cell r="C508"/>
          <cell r="D508"/>
          <cell r="E508" t="str">
            <v>Cod. Registro</v>
          </cell>
          <cell r="F508" t="str">
            <v>Precio Prom.</v>
          </cell>
          <cell r="G508"/>
          <cell r="H508" t="str">
            <v>Unidad</v>
          </cell>
        </row>
        <row r="509">
          <cell r="B509">
            <v>242</v>
          </cell>
          <cell r="C509"/>
          <cell r="D509" t="str">
            <v>DESCARGADOR ÓXIDO DE ZINC CON DESLIGADOR</v>
          </cell>
          <cell r="E509" t="str">
            <v>re.030</v>
          </cell>
          <cell r="F509">
            <v>116853.54337722577</v>
          </cell>
          <cell r="G509"/>
          <cell r="H509" t="str">
            <v>u</v>
          </cell>
        </row>
        <row r="510">
          <cell r="B510" t="str">
            <v>145- Gabinete</v>
          </cell>
          <cell r="C510"/>
          <cell r="D510"/>
          <cell r="E510" t="str">
            <v>Cod. Registro</v>
          </cell>
          <cell r="F510" t="str">
            <v>Precio Prom.</v>
          </cell>
          <cell r="G510"/>
          <cell r="H510" t="str">
            <v>Unidad</v>
          </cell>
        </row>
        <row r="511">
          <cell r="B511">
            <v>256</v>
          </cell>
          <cell r="C511"/>
          <cell r="D511" t="str">
            <v>GABINETE ESTANCO PVC 600X600X225 C/CERRAD. AºPº</v>
          </cell>
          <cell r="E511" t="str">
            <v>re.095</v>
          </cell>
          <cell r="F511">
            <v>248096.1735669873</v>
          </cell>
          <cell r="G511"/>
          <cell r="H511" t="str">
            <v>u</v>
          </cell>
        </row>
        <row r="512">
          <cell r="B512"/>
          <cell r="C512"/>
          <cell r="D512" t="str">
            <v>CAJA DE DISTRIB POLYESTER CONJ. SECC. APR C/FUSIBLES SETA</v>
          </cell>
          <cell r="E512" t="str">
            <v>re.085</v>
          </cell>
          <cell r="F512">
            <v>23165.64839806105</v>
          </cell>
          <cell r="G512"/>
          <cell r="H512" t="str">
            <v>u</v>
          </cell>
        </row>
        <row r="513">
          <cell r="B513" t="str">
            <v>146- Jabalina</v>
          </cell>
          <cell r="C513"/>
          <cell r="D513"/>
          <cell r="E513" t="str">
            <v>Cod. Registro</v>
          </cell>
          <cell r="F513" t="str">
            <v>Precio Prom.</v>
          </cell>
          <cell r="G513"/>
          <cell r="H513" t="str">
            <v>Unidad</v>
          </cell>
        </row>
        <row r="514">
          <cell r="B514">
            <v>645</v>
          </cell>
          <cell r="C514"/>
          <cell r="D514" t="str">
            <v>JABALINA SIMPLE 5/8*1000 FACBSA (R.D)</v>
          </cell>
          <cell r="E514" t="str">
            <v>el.151</v>
          </cell>
          <cell r="F514">
            <v>22881.006474909314</v>
          </cell>
          <cell r="G514"/>
          <cell r="H514" t="str">
            <v>u</v>
          </cell>
        </row>
        <row r="515">
          <cell r="B515">
            <v>253</v>
          </cell>
          <cell r="C515"/>
          <cell r="D515" t="str">
            <v>JABALINA TIPO COOPERWELD 1,50X3/4"</v>
          </cell>
          <cell r="E515" t="str">
            <v>re.080</v>
          </cell>
          <cell r="F515">
            <v>53650.919223025558</v>
          </cell>
          <cell r="G515"/>
          <cell r="H515" t="str">
            <v>u</v>
          </cell>
        </row>
        <row r="516">
          <cell r="B516" t="str">
            <v>147- Juego de retención y suspensión</v>
          </cell>
          <cell r="C516"/>
          <cell r="D516"/>
          <cell r="E516" t="str">
            <v>Cod. Registro</v>
          </cell>
          <cell r="F516" t="str">
            <v>Precio Prom.</v>
          </cell>
          <cell r="G516"/>
          <cell r="H516" t="str">
            <v>Unidad</v>
          </cell>
        </row>
        <row r="517">
          <cell r="B517">
            <v>257</v>
          </cell>
          <cell r="C517"/>
          <cell r="D517" t="str">
            <v>JUEGO DE RETENCIÓN COMPLETO</v>
          </cell>
          <cell r="E517" t="str">
            <v>re.100</v>
          </cell>
          <cell r="F517">
            <v>64556.947016787424</v>
          </cell>
          <cell r="G517"/>
          <cell r="H517" t="str">
            <v>u</v>
          </cell>
        </row>
        <row r="518">
          <cell r="B518">
            <v>258</v>
          </cell>
          <cell r="C518"/>
          <cell r="D518" t="str">
            <v>JUEGO DE SUSPENSIÓN COMPLETO</v>
          </cell>
          <cell r="E518" t="str">
            <v>re.105</v>
          </cell>
          <cell r="F518">
            <v>136570.04969295126</v>
          </cell>
          <cell r="G518"/>
          <cell r="H518" t="str">
            <v>u</v>
          </cell>
        </row>
        <row r="519">
          <cell r="B519">
            <v>259</v>
          </cell>
          <cell r="C519"/>
          <cell r="D519" t="str">
            <v>MORSETO DE RETENCIÓN - GRAMPA PEINE</v>
          </cell>
          <cell r="E519" t="str">
            <v>re.110</v>
          </cell>
          <cell r="F519">
            <v>1796.2007837723272</v>
          </cell>
          <cell r="G519"/>
          <cell r="H519" t="str">
            <v>gl</v>
          </cell>
        </row>
        <row r="520">
          <cell r="B520">
            <v>336</v>
          </cell>
          <cell r="C520"/>
          <cell r="D520" t="str">
            <v>MORSA DE RETENCIÓN PKR 10</v>
          </cell>
          <cell r="E520" t="str">
            <v>re.115</v>
          </cell>
          <cell r="F520">
            <v>13149.110553137982</v>
          </cell>
          <cell r="G520"/>
          <cell r="H520" t="str">
            <v>u</v>
          </cell>
        </row>
        <row r="521">
          <cell r="B521" t="str">
            <v>149- Poste</v>
          </cell>
          <cell r="C521"/>
          <cell r="D521"/>
          <cell r="E521" t="str">
            <v>Cod. Registro</v>
          </cell>
          <cell r="F521" t="str">
            <v>Precio Prom.</v>
          </cell>
          <cell r="G521"/>
          <cell r="H521" t="str">
            <v>Unidad</v>
          </cell>
        </row>
        <row r="522">
          <cell r="B522">
            <v>241</v>
          </cell>
          <cell r="C522"/>
          <cell r="D522" t="str">
            <v>POSTE DE EUCALIPTUS CREOSOTADO 11 M</v>
          </cell>
          <cell r="E522" t="str">
            <v>re.025</v>
          </cell>
          <cell r="F522">
            <v>51557.726827171973</v>
          </cell>
          <cell r="G522"/>
          <cell r="H522" t="str">
            <v>u</v>
          </cell>
        </row>
        <row r="523">
          <cell r="B523">
            <v>1291</v>
          </cell>
          <cell r="C523"/>
          <cell r="D523" t="str">
            <v>POSTE EUCALIPTUS P/REDES ELECT. DE BAJA TENSIÓN(7,5 M) S/NORMAS EDESA</v>
          </cell>
          <cell r="E523" t="str">
            <v>re.026</v>
          </cell>
          <cell r="F523">
            <v>33068.690691325974</v>
          </cell>
          <cell r="G523"/>
          <cell r="H523" t="str">
            <v>u</v>
          </cell>
        </row>
        <row r="524">
          <cell r="B524" t="str">
            <v>150- Seccionador</v>
          </cell>
          <cell r="C524"/>
          <cell r="D524"/>
          <cell r="E524" t="str">
            <v>Cod. Registro</v>
          </cell>
          <cell r="F524" t="str">
            <v>Precio Prom.</v>
          </cell>
          <cell r="G524"/>
          <cell r="H524" t="str">
            <v>Unidad</v>
          </cell>
        </row>
        <row r="525">
          <cell r="B525">
            <v>252</v>
          </cell>
          <cell r="C525"/>
          <cell r="D525" t="str">
            <v>SECCIONADOR FUSIBLE XS</v>
          </cell>
          <cell r="E525" t="str">
            <v>re.075</v>
          </cell>
          <cell r="F525">
            <v>130788.84458001713</v>
          </cell>
          <cell r="G525"/>
          <cell r="H525" t="str">
            <v>u</v>
          </cell>
        </row>
        <row r="526">
          <cell r="B526" t="str">
            <v>151- Transformador</v>
          </cell>
          <cell r="C526"/>
          <cell r="D526"/>
          <cell r="E526" t="str">
            <v>Cod. Registro</v>
          </cell>
          <cell r="F526" t="str">
            <v>Precio Prom.</v>
          </cell>
          <cell r="G526"/>
          <cell r="H526" t="str">
            <v>Unidad</v>
          </cell>
        </row>
        <row r="527">
          <cell r="B527">
            <v>249</v>
          </cell>
          <cell r="C527"/>
          <cell r="D527" t="str">
            <v>TRANSFORMADOR DE POTENCIA 13,2 KV, 315/0,4/0,231 KVA</v>
          </cell>
          <cell r="E527" t="str">
            <v>re.060</v>
          </cell>
          <cell r="F527">
            <v>22026117.032251135</v>
          </cell>
          <cell r="G527"/>
          <cell r="H527" t="str">
            <v>u</v>
          </cell>
        </row>
        <row r="528">
          <cell r="B528"/>
          <cell r="C528"/>
          <cell r="D528"/>
          <cell r="E528"/>
          <cell r="F528"/>
          <cell r="G528"/>
          <cell r="H528"/>
        </row>
        <row r="529">
          <cell r="B529" t="str">
            <v>152- Accesorios gas</v>
          </cell>
          <cell r="C529"/>
          <cell r="D529"/>
          <cell r="E529" t="str">
            <v>Cod. Registro</v>
          </cell>
          <cell r="F529" t="str">
            <v>Precio Prom.</v>
          </cell>
          <cell r="G529"/>
          <cell r="H529" t="str">
            <v>Unidad</v>
          </cell>
        </row>
        <row r="530">
          <cell r="B530">
            <v>260</v>
          </cell>
          <cell r="C530"/>
          <cell r="D530" t="str">
            <v>CUPLA E/F GAS PE80 50MM</v>
          </cell>
          <cell r="E530" t="str">
            <v>rg.004</v>
          </cell>
          <cell r="F530">
            <v>20440.094275507214</v>
          </cell>
          <cell r="G530"/>
          <cell r="H530" t="str">
            <v>u</v>
          </cell>
        </row>
        <row r="531">
          <cell r="B531">
            <v>261</v>
          </cell>
          <cell r="C531"/>
          <cell r="D531" t="str">
            <v>CUPLA E/F GAS PE80 63MM</v>
          </cell>
          <cell r="E531" t="str">
            <v>rg.006</v>
          </cell>
          <cell r="F531">
            <v>21035.436827221019</v>
          </cell>
          <cell r="G531"/>
          <cell r="H531" t="str">
            <v>u</v>
          </cell>
        </row>
        <row r="532">
          <cell r="B532">
            <v>266</v>
          </cell>
          <cell r="C532"/>
          <cell r="D532" t="str">
            <v>TE NORMAL GAS E/F PE80 63MM</v>
          </cell>
          <cell r="E532" t="str">
            <v>rg.026</v>
          </cell>
          <cell r="F532">
            <v>60202.987014107697</v>
          </cell>
          <cell r="G532"/>
          <cell r="H532" t="str">
            <v>u</v>
          </cell>
        </row>
        <row r="533">
          <cell r="B533" t="str">
            <v>155- Toma servicio</v>
          </cell>
          <cell r="C533"/>
          <cell r="D533"/>
          <cell r="E533" t="str">
            <v>Cod. Registro</v>
          </cell>
          <cell r="F533" t="str">
            <v>Precio Prom.</v>
          </cell>
          <cell r="G533"/>
          <cell r="H533" t="str">
            <v>Unidad</v>
          </cell>
        </row>
        <row r="534">
          <cell r="B534">
            <v>267</v>
          </cell>
          <cell r="C534"/>
          <cell r="D534" t="str">
            <v>TOMA SERVICIO GAS E/F 63X25MM</v>
          </cell>
          <cell r="E534" t="str">
            <v>rg.028</v>
          </cell>
          <cell r="F534">
            <v>43608.454532120915</v>
          </cell>
          <cell r="G534"/>
          <cell r="H534" t="str">
            <v>u</v>
          </cell>
        </row>
        <row r="535">
          <cell r="B535">
            <v>268</v>
          </cell>
          <cell r="C535"/>
          <cell r="D535" t="str">
            <v>TOMA SERVICIO GAS E/F 50X25MM</v>
          </cell>
          <cell r="E535" t="str">
            <v>rg.030</v>
          </cell>
          <cell r="F535">
            <v>38705.090110081197</v>
          </cell>
          <cell r="G535"/>
          <cell r="H535" t="str">
            <v>u</v>
          </cell>
        </row>
        <row r="536">
          <cell r="B536" t="str">
            <v>156- Tubo</v>
          </cell>
          <cell r="C536"/>
          <cell r="D536"/>
          <cell r="E536" t="str">
            <v>Cod. Registro</v>
          </cell>
          <cell r="F536" t="str">
            <v>Precio Prom.</v>
          </cell>
          <cell r="G536"/>
          <cell r="H536" t="str">
            <v>Unidad</v>
          </cell>
        </row>
        <row r="537">
          <cell r="B537">
            <v>262</v>
          </cell>
          <cell r="C537"/>
          <cell r="D537" t="str">
            <v>TUBO PEAD GAS 25MM 4BAR</v>
          </cell>
          <cell r="E537" t="str">
            <v>rg.008</v>
          </cell>
          <cell r="F537">
            <v>2288.5541612155766</v>
          </cell>
          <cell r="G537"/>
          <cell r="H537" t="str">
            <v>m</v>
          </cell>
        </row>
        <row r="538">
          <cell r="B538">
            <v>263</v>
          </cell>
          <cell r="C538"/>
          <cell r="D538" t="str">
            <v>TUBO PEAD GAS 50MM 4BAR</v>
          </cell>
          <cell r="E538" t="str">
            <v>rg.018</v>
          </cell>
          <cell r="F538">
            <v>9755.7045810033578</v>
          </cell>
          <cell r="G538"/>
          <cell r="H538" t="str">
            <v>m</v>
          </cell>
        </row>
        <row r="539">
          <cell r="B539">
            <v>264</v>
          </cell>
          <cell r="C539"/>
          <cell r="D539" t="str">
            <v>TUBO PEAD GAS 63MM 4BAR</v>
          </cell>
          <cell r="E539" t="str">
            <v>rg.020</v>
          </cell>
          <cell r="F539">
            <v>15318.465856793506</v>
          </cell>
          <cell r="G539"/>
          <cell r="H539" t="str">
            <v>m</v>
          </cell>
        </row>
        <row r="540">
          <cell r="B540"/>
          <cell r="C540"/>
          <cell r="D540"/>
          <cell r="E540"/>
          <cell r="F540"/>
          <cell r="G540"/>
          <cell r="H540"/>
        </row>
        <row r="541">
          <cell r="B541" t="str">
            <v>157- Adoquines</v>
          </cell>
          <cell r="C541"/>
          <cell r="D541"/>
          <cell r="E541" t="str">
            <v>Cod. Registro</v>
          </cell>
          <cell r="F541" t="str">
            <v>Precio Prom.</v>
          </cell>
          <cell r="G541"/>
          <cell r="H541" t="str">
            <v>Unidad</v>
          </cell>
        </row>
        <row r="542">
          <cell r="B542">
            <v>269</v>
          </cell>
          <cell r="C542"/>
          <cell r="D542" t="str">
            <v>ADOQUINES PARA PAVIMENTO 8 CM</v>
          </cell>
          <cell r="E542" t="str">
            <v>rv.010</v>
          </cell>
          <cell r="F542">
            <v>11216.283714078214</v>
          </cell>
          <cell r="G542"/>
          <cell r="H542" t="str">
            <v>m2</v>
          </cell>
        </row>
        <row r="543">
          <cell r="B543">
            <v>1232</v>
          </cell>
          <cell r="C543"/>
          <cell r="D543" t="str">
            <v>ADOQUIN 10X10 ESF.4/7 COLOR GRIS O MIXTO (110KG POR M2)</v>
          </cell>
          <cell r="E543" t="str">
            <v>rv.040</v>
          </cell>
          <cell r="F543">
            <v>13560.061698960773</v>
          </cell>
          <cell r="G543"/>
          <cell r="H543" t="str">
            <v>m2</v>
          </cell>
        </row>
        <row r="544">
          <cell r="B544" t="str">
            <v>158- Agregado zarand.</v>
          </cell>
          <cell r="C544"/>
          <cell r="D544"/>
          <cell r="E544" t="str">
            <v>Cod. Registro</v>
          </cell>
          <cell r="F544" t="str">
            <v>Precio Prom.</v>
          </cell>
          <cell r="G544"/>
          <cell r="H544" t="str">
            <v>Unidad</v>
          </cell>
        </row>
        <row r="545">
          <cell r="B545">
            <v>296</v>
          </cell>
          <cell r="C545"/>
          <cell r="D545" t="str">
            <v>AGREGADO ZARAND. PÉTREO FINO VIAL</v>
          </cell>
          <cell r="E545" t="str">
            <v>rv.037</v>
          </cell>
          <cell r="F545">
            <v>43064.868722319785</v>
          </cell>
          <cell r="G545"/>
          <cell r="H545" t="str">
            <v>m3</v>
          </cell>
        </row>
        <row r="546">
          <cell r="B546">
            <v>810</v>
          </cell>
          <cell r="C546"/>
          <cell r="D546" t="str">
            <v xml:space="preserve">AGREGADO ZARANDEADO TRITURADO PETREO VIAL </v>
          </cell>
          <cell r="E546" t="str">
            <v>rv.038</v>
          </cell>
          <cell r="F546">
            <v>49746.336384862792</v>
          </cell>
          <cell r="G546"/>
          <cell r="H546" t="str">
            <v>m3</v>
          </cell>
        </row>
        <row r="547">
          <cell r="B547" t="str">
            <v>159- Alas</v>
          </cell>
          <cell r="C547"/>
          <cell r="D547"/>
          <cell r="E547" t="str">
            <v>Cod. Registro</v>
          </cell>
          <cell r="F547" t="str">
            <v>Precio Prom.</v>
          </cell>
          <cell r="G547"/>
          <cell r="H547" t="str">
            <v>Unidad</v>
          </cell>
        </row>
        <row r="548">
          <cell r="B548">
            <v>283</v>
          </cell>
          <cell r="C548"/>
          <cell r="D548" t="str">
            <v>ALAS TERMINALES</v>
          </cell>
          <cell r="E548" t="str">
            <v>rv.024</v>
          </cell>
          <cell r="F548">
            <v>97431.696170243784</v>
          </cell>
          <cell r="G548"/>
          <cell r="H548" t="str">
            <v>u</v>
          </cell>
        </row>
        <row r="549">
          <cell r="B549" t="str">
            <v>160- Apoyo</v>
          </cell>
          <cell r="C549"/>
          <cell r="D549"/>
          <cell r="E549" t="str">
            <v>Cod. Registro</v>
          </cell>
          <cell r="F549" t="str">
            <v>Precio Prom.</v>
          </cell>
          <cell r="G549"/>
          <cell r="H549" t="str">
            <v>Unidad</v>
          </cell>
        </row>
        <row r="550">
          <cell r="B550">
            <v>289</v>
          </cell>
          <cell r="C550"/>
          <cell r="D550" t="str">
            <v>APOYO DE NEOPRENE</v>
          </cell>
          <cell r="E550" t="str">
            <v>rv.030</v>
          </cell>
          <cell r="F550">
            <v>152.13415893801536</v>
          </cell>
          <cell r="G550"/>
          <cell r="H550" t="str">
            <v>cm3</v>
          </cell>
        </row>
        <row r="551">
          <cell r="B551" t="str">
            <v>161- Asfalto red vial</v>
          </cell>
          <cell r="C551"/>
          <cell r="D551"/>
          <cell r="E551" t="str">
            <v>Cod. Registro</v>
          </cell>
          <cell r="F551" t="str">
            <v>Precio Prom.</v>
          </cell>
          <cell r="G551"/>
          <cell r="H551" t="str">
            <v>Unidad</v>
          </cell>
        </row>
        <row r="552">
          <cell r="B552">
            <v>284</v>
          </cell>
          <cell r="C552"/>
          <cell r="D552" t="str">
            <v>EMULSIÓN LENTA 1 (CRL ? 1)</v>
          </cell>
          <cell r="E552" t="str">
            <v>rv.025</v>
          </cell>
          <cell r="F552">
            <v>3430434.9067491805</v>
          </cell>
          <cell r="G552"/>
          <cell r="H552" t="str">
            <v>tn</v>
          </cell>
        </row>
        <row r="553">
          <cell r="B553">
            <v>285</v>
          </cell>
          <cell r="C553"/>
          <cell r="D553" t="str">
            <v>EMULSIÓN RÁPIDA 1 (CRR ? 1)</v>
          </cell>
          <cell r="E553" t="str">
            <v>rv.026</v>
          </cell>
          <cell r="F553">
            <v>2671440.8877486801</v>
          </cell>
          <cell r="G553"/>
          <cell r="H553" t="str">
            <v>tn</v>
          </cell>
        </row>
        <row r="554">
          <cell r="B554" t="str">
            <v>162- C.A.</v>
          </cell>
          <cell r="C554"/>
          <cell r="D554"/>
          <cell r="E554" t="str">
            <v>Cod. Registro</v>
          </cell>
          <cell r="F554" t="str">
            <v>Precio Prom.</v>
          </cell>
          <cell r="G554"/>
          <cell r="H554" t="str">
            <v>Unidad</v>
          </cell>
        </row>
        <row r="555">
          <cell r="B555">
            <v>287</v>
          </cell>
          <cell r="C555"/>
          <cell r="D555" t="str">
            <v>C.A. (50-60) CEMENTO ASFÁLTICO</v>
          </cell>
          <cell r="E555" t="str">
            <v>rv.028</v>
          </cell>
          <cell r="F555">
            <v>3618389.94225688</v>
          </cell>
          <cell r="G555"/>
          <cell r="H555" t="str">
            <v>tn</v>
          </cell>
        </row>
        <row r="556">
          <cell r="B556" t="str">
            <v>164- Carteles</v>
          </cell>
          <cell r="C556"/>
          <cell r="D556"/>
          <cell r="E556" t="str">
            <v>Cod. Registro</v>
          </cell>
          <cell r="F556" t="str">
            <v>Precio Prom.</v>
          </cell>
          <cell r="G556"/>
          <cell r="H556" t="str">
            <v>Unidad</v>
          </cell>
        </row>
        <row r="557">
          <cell r="B557">
            <v>294</v>
          </cell>
          <cell r="C557"/>
          <cell r="D557" t="str">
            <v>CARTELES REFLECTIVOS 2,10X1,20M</v>
          </cell>
          <cell r="E557" t="str">
            <v>rv.035</v>
          </cell>
          <cell r="F557">
            <v>1285016.148658185</v>
          </cell>
          <cell r="G557"/>
          <cell r="H557" t="str">
            <v>m2</v>
          </cell>
        </row>
        <row r="558">
          <cell r="B558" t="str">
            <v>166- Columna</v>
          </cell>
          <cell r="C558"/>
          <cell r="D558"/>
          <cell r="E558" t="str">
            <v>Cod. Registro</v>
          </cell>
          <cell r="F558" t="str">
            <v>Precio Prom.</v>
          </cell>
          <cell r="G558"/>
          <cell r="H558" t="str">
            <v>Unidad</v>
          </cell>
        </row>
        <row r="559">
          <cell r="B559">
            <v>293</v>
          </cell>
          <cell r="C559"/>
          <cell r="D559" t="str">
            <v>COLUMNA DE BRAZO TIPO DNV 130 K</v>
          </cell>
          <cell r="E559" t="str">
            <v>rv.034</v>
          </cell>
          <cell r="F559">
            <v>9532688.4621963333</v>
          </cell>
          <cell r="G559"/>
          <cell r="H559" t="str">
            <v>u</v>
          </cell>
        </row>
        <row r="560">
          <cell r="B560" t="str">
            <v>167- Defensa</v>
          </cell>
          <cell r="C560"/>
          <cell r="D560"/>
          <cell r="E560" t="str">
            <v>Cod. Registro</v>
          </cell>
          <cell r="F560" t="str">
            <v>Precio Prom.</v>
          </cell>
          <cell r="G560"/>
          <cell r="H560" t="str">
            <v>Unidad</v>
          </cell>
        </row>
        <row r="561">
          <cell r="B561">
            <v>280</v>
          </cell>
          <cell r="C561"/>
          <cell r="D561" t="str">
            <v>DEFENSA METÁLICA E=3,2MM X7,62M</v>
          </cell>
          <cell r="E561" t="str">
            <v>rv.021</v>
          </cell>
          <cell r="F561">
            <v>652842.33410284529</v>
          </cell>
          <cell r="G561"/>
          <cell r="H561" t="str">
            <v>u</v>
          </cell>
        </row>
        <row r="562">
          <cell r="B562" t="str">
            <v>169- Fuel-oil</v>
          </cell>
          <cell r="C562"/>
          <cell r="D562"/>
          <cell r="E562" t="str">
            <v>Cod. Registro</v>
          </cell>
          <cell r="F562" t="str">
            <v>Precio Prom.</v>
          </cell>
          <cell r="G562"/>
          <cell r="H562" t="str">
            <v>Unidad</v>
          </cell>
        </row>
        <row r="563">
          <cell r="B563">
            <v>286</v>
          </cell>
          <cell r="C563"/>
          <cell r="D563" t="str">
            <v>FUEL-OIL</v>
          </cell>
          <cell r="E563" t="str">
            <v>rv.027</v>
          </cell>
          <cell r="F563">
            <v>1975595.1553331173</v>
          </cell>
          <cell r="G563"/>
          <cell r="H563" t="str">
            <v>tn</v>
          </cell>
        </row>
        <row r="564">
          <cell r="B564" t="str">
            <v>170- Gavión</v>
          </cell>
          <cell r="C564"/>
          <cell r="D564"/>
          <cell r="E564" t="str">
            <v>Cod. Registro</v>
          </cell>
          <cell r="F564" t="str">
            <v>Precio Prom.</v>
          </cell>
          <cell r="G564"/>
          <cell r="H564" t="str">
            <v>Unidad</v>
          </cell>
        </row>
        <row r="565">
          <cell r="B565">
            <v>275</v>
          </cell>
          <cell r="C565"/>
          <cell r="D565" t="str">
            <v>GAVIÓN DE 4,00 X 1,00 X 1,00 MTS. ALAMBRE F 2,60MM(HEXAGONAL)</v>
          </cell>
          <cell r="E565" t="str">
            <v>rv.016</v>
          </cell>
          <cell r="F565">
            <v>482924.65408131521</v>
          </cell>
          <cell r="G565"/>
          <cell r="H565" t="str">
            <v>u</v>
          </cell>
        </row>
        <row r="566">
          <cell r="B566">
            <v>276</v>
          </cell>
          <cell r="C566"/>
          <cell r="D566" t="str">
            <v>GAVIÓN DE 4,00 X 1,50 X 1,00 MTS. ALAMBRE F 2,60MM(HEXAGONAL)</v>
          </cell>
          <cell r="E566" t="str">
            <v>rv.017</v>
          </cell>
          <cell r="F566">
            <v>662127.38804973208</v>
          </cell>
          <cell r="G566"/>
          <cell r="H566" t="str">
            <v>u</v>
          </cell>
        </row>
        <row r="567">
          <cell r="B567">
            <v>277</v>
          </cell>
          <cell r="C567"/>
          <cell r="D567" t="str">
            <v>GAVIÓN DE 4,00 X 2,00 X 1,00 MTS. ALAMBRE F 2,60MM(HEXAGONAL)</v>
          </cell>
          <cell r="E567" t="str">
            <v>rv.018</v>
          </cell>
          <cell r="F567">
            <v>780938.19184467511</v>
          </cell>
          <cell r="G567"/>
          <cell r="H567" t="str">
            <v>u</v>
          </cell>
        </row>
        <row r="568">
          <cell r="B568">
            <v>278</v>
          </cell>
          <cell r="C568"/>
          <cell r="D568" t="str">
            <v>COLCHONETAS DE 4,00 X 2,00 X 0,17 MTS. ALAMBRE F 2,2 MM</v>
          </cell>
          <cell r="E568" t="str">
            <v>rv.019</v>
          </cell>
          <cell r="F568">
            <v>200295.33415541745</v>
          </cell>
          <cell r="G568"/>
          <cell r="H568" t="str">
            <v>u</v>
          </cell>
        </row>
        <row r="569">
          <cell r="B569" t="str">
            <v>171- Junta</v>
          </cell>
          <cell r="C569"/>
          <cell r="D569"/>
          <cell r="E569" t="str">
            <v>Cod. Registro</v>
          </cell>
          <cell r="F569" t="str">
            <v>Precio Prom.</v>
          </cell>
          <cell r="G569"/>
          <cell r="H569" t="str">
            <v>Unidad</v>
          </cell>
        </row>
        <row r="570">
          <cell r="B570">
            <v>288</v>
          </cell>
          <cell r="C570"/>
          <cell r="D570" t="str">
            <v>JUNTA DE DILATACIÓN ARMADA 1000X276X40</v>
          </cell>
          <cell r="E570" t="str">
            <v>rv.029</v>
          </cell>
          <cell r="F570">
            <v>2877025.2627660306</v>
          </cell>
          <cell r="G570"/>
          <cell r="H570" t="str">
            <v>m</v>
          </cell>
        </row>
        <row r="571">
          <cell r="B571" t="str">
            <v>172- Malla</v>
          </cell>
          <cell r="C571"/>
          <cell r="D571"/>
          <cell r="E571" t="str">
            <v>Cod. Registro</v>
          </cell>
          <cell r="F571" t="str">
            <v>Precio Prom.</v>
          </cell>
          <cell r="G571"/>
          <cell r="H571" t="str">
            <v>Unidad</v>
          </cell>
        </row>
        <row r="572">
          <cell r="B572">
            <v>279</v>
          </cell>
          <cell r="C572"/>
          <cell r="D572" t="str">
            <v>MALLA GEOTEXTIL 150 GRS./M2</v>
          </cell>
          <cell r="E572" t="str">
            <v>rv.020</v>
          </cell>
          <cell r="F572">
            <v>3343.5131186081421</v>
          </cell>
          <cell r="G572"/>
          <cell r="H572" t="str">
            <v>m2</v>
          </cell>
        </row>
        <row r="573">
          <cell r="B573" t="str">
            <v>173- Material</v>
          </cell>
          <cell r="C573"/>
          <cell r="D573"/>
          <cell r="E573" t="str">
            <v>Cod. Registro</v>
          </cell>
          <cell r="F573" t="str">
            <v>Precio Prom.</v>
          </cell>
          <cell r="G573"/>
          <cell r="H573" t="str">
            <v>Unidad</v>
          </cell>
        </row>
        <row r="574">
          <cell r="B574">
            <v>291</v>
          </cell>
          <cell r="C574"/>
          <cell r="D574" t="str">
            <v>DILUIDO MEDIO 1 (EM ? 1) Y RÁPIDO 1 (ER ? 1)</v>
          </cell>
          <cell r="E574" t="str">
            <v>rv.032</v>
          </cell>
          <cell r="F574">
            <v>3171163.6178219495</v>
          </cell>
          <cell r="G574"/>
          <cell r="H574" t="str">
            <v>tn</v>
          </cell>
        </row>
        <row r="575">
          <cell r="B575" t="str">
            <v>174- Material Termoplástico</v>
          </cell>
          <cell r="C575"/>
          <cell r="D575"/>
          <cell r="E575" t="str">
            <v>Cod. Registro</v>
          </cell>
          <cell r="F575" t="str">
            <v>Precio Prom.</v>
          </cell>
          <cell r="G575"/>
          <cell r="H575" t="str">
            <v>Unidad</v>
          </cell>
        </row>
        <row r="576">
          <cell r="B576">
            <v>290</v>
          </cell>
          <cell r="C576"/>
          <cell r="D576" t="str">
            <v>MATERIAL TERMOSPLASTICO (SUBCONTRATO)</v>
          </cell>
          <cell r="E576" t="str">
            <v>rv.031</v>
          </cell>
          <cell r="F576">
            <v>14441.19134158389</v>
          </cell>
          <cell r="G576"/>
          <cell r="H576" t="str">
            <v>m2</v>
          </cell>
        </row>
        <row r="577">
          <cell r="B577">
            <v>298</v>
          </cell>
          <cell r="C577"/>
          <cell r="D577" t="str">
            <v>MATERIAL TERMOSPLASTICO</v>
          </cell>
          <cell r="E577" t="str">
            <v>rv.039</v>
          </cell>
          <cell r="F577">
            <v>3513.3423916843494</v>
          </cell>
          <cell r="G577"/>
          <cell r="H577" t="str">
            <v>kg</v>
          </cell>
        </row>
        <row r="578">
          <cell r="B578" t="str">
            <v>175- Pórtico</v>
          </cell>
          <cell r="C578"/>
          <cell r="D578"/>
          <cell r="E578" t="str">
            <v>Cod. Registro</v>
          </cell>
          <cell r="F578" t="str">
            <v>Precio Prom.</v>
          </cell>
          <cell r="G578"/>
          <cell r="H578" t="str">
            <v>Unidad</v>
          </cell>
        </row>
        <row r="579">
          <cell r="B579">
            <v>292</v>
          </cell>
          <cell r="C579"/>
          <cell r="D579" t="str">
            <v>PORTICO DE SEÑAL AÉREA DNV 130 K 16 M. LUZ</v>
          </cell>
          <cell r="E579" t="str">
            <v>rv.033</v>
          </cell>
          <cell r="F579">
            <v>27475273.554671295</v>
          </cell>
          <cell r="G579"/>
          <cell r="H579" t="str">
            <v>u</v>
          </cell>
        </row>
        <row r="580">
          <cell r="B580" t="str">
            <v>176- Poste</v>
          </cell>
          <cell r="C580"/>
          <cell r="D580"/>
          <cell r="E580" t="str">
            <v>Cod. Registro</v>
          </cell>
          <cell r="F580" t="str">
            <v>Precio Prom.</v>
          </cell>
          <cell r="G580"/>
          <cell r="H580" t="str">
            <v>Unidad</v>
          </cell>
        </row>
        <row r="581">
          <cell r="B581">
            <v>281</v>
          </cell>
          <cell r="C581"/>
          <cell r="D581" t="str">
            <v>POSTE METÁLICO ALTURA 1500 MM PERFIL 190X80X4,75 MM</v>
          </cell>
          <cell r="E581" t="str">
            <v>rv.022</v>
          </cell>
          <cell r="F581">
            <v>146587.5583671022</v>
          </cell>
          <cell r="G581"/>
          <cell r="H581" t="str">
            <v>u</v>
          </cell>
        </row>
        <row r="582">
          <cell r="B582"/>
          <cell r="C582"/>
          <cell r="D582"/>
          <cell r="E582"/>
          <cell r="F582"/>
          <cell r="G582"/>
          <cell r="H582"/>
        </row>
        <row r="583">
          <cell r="B583" t="str">
            <v>177- Bacha</v>
          </cell>
          <cell r="C583"/>
          <cell r="D583"/>
          <cell r="E583" t="str">
            <v>Cod. Registro</v>
          </cell>
          <cell r="F583" t="str">
            <v>Precio Prom.</v>
          </cell>
          <cell r="G583"/>
          <cell r="H583" t="str">
            <v>Unidad</v>
          </cell>
        </row>
        <row r="584">
          <cell r="B584">
            <v>301</v>
          </cell>
          <cell r="C584"/>
          <cell r="D584" t="str">
            <v>BACHA SIMPLE ACERO INOX. 52 X 32X18</v>
          </cell>
          <cell r="E584" t="str">
            <v>sa.015</v>
          </cell>
          <cell r="F584">
            <v>100894.78206018425</v>
          </cell>
          <cell r="G584"/>
          <cell r="H584" t="str">
            <v>u</v>
          </cell>
        </row>
        <row r="585">
          <cell r="B585" t="str">
            <v>178- Caño sanit.</v>
          </cell>
          <cell r="C585"/>
          <cell r="D585"/>
          <cell r="E585" t="str">
            <v>Cod. Registro</v>
          </cell>
          <cell r="F585" t="str">
            <v>Precio Prom.</v>
          </cell>
          <cell r="G585"/>
          <cell r="H585" t="str">
            <v>Unidad</v>
          </cell>
        </row>
        <row r="586">
          <cell r="B586">
            <v>541</v>
          </cell>
          <cell r="C586"/>
          <cell r="D586" t="str">
            <v>SOPAPA PVC DIAMETRO 50 MM RECTA CROMADA</v>
          </cell>
          <cell r="E586" t="str">
            <v>sa.003</v>
          </cell>
          <cell r="F586">
            <v>10409.197125213203</v>
          </cell>
          <cell r="G586"/>
          <cell r="H586" t="str">
            <v>u</v>
          </cell>
        </row>
        <row r="587">
          <cell r="B587">
            <v>542</v>
          </cell>
          <cell r="C587"/>
          <cell r="D587" t="str">
            <v>SOPAPA PVC DIAMETRO 40 MM P/DUCHA</v>
          </cell>
          <cell r="E587" t="str">
            <v>sa.004</v>
          </cell>
          <cell r="F587">
            <v>10208.224315839207</v>
          </cell>
          <cell r="G587"/>
          <cell r="H587" t="str">
            <v>u</v>
          </cell>
        </row>
        <row r="588">
          <cell r="B588">
            <v>543</v>
          </cell>
          <cell r="C588"/>
          <cell r="D588" t="str">
            <v>CURVA PVC 90° 110 MM</v>
          </cell>
          <cell r="E588" t="str">
            <v>sa.005</v>
          </cell>
          <cell r="F588">
            <v>9997.5814708158523</v>
          </cell>
          <cell r="G588"/>
          <cell r="H588" t="str">
            <v>u</v>
          </cell>
        </row>
        <row r="589">
          <cell r="B589">
            <v>544</v>
          </cell>
          <cell r="C589"/>
          <cell r="D589" t="str">
            <v>RAMAL T PVC 110X110</v>
          </cell>
          <cell r="E589" t="str">
            <v>sa.006</v>
          </cell>
          <cell r="F589">
            <v>11260.191135351835</v>
          </cell>
          <cell r="G589"/>
          <cell r="H589" t="str">
            <v>u</v>
          </cell>
        </row>
        <row r="590">
          <cell r="B590">
            <v>545</v>
          </cell>
          <cell r="C590"/>
          <cell r="D590" t="str">
            <v>CURVA PVC 45° DIAM. 50 MM</v>
          </cell>
          <cell r="E590" t="str">
            <v>sa.007</v>
          </cell>
          <cell r="F590">
            <v>2652.2267041675318</v>
          </cell>
          <cell r="G590"/>
          <cell r="H590" t="str">
            <v>u</v>
          </cell>
        </row>
        <row r="591">
          <cell r="B591">
            <v>546</v>
          </cell>
          <cell r="C591"/>
          <cell r="D591" t="str">
            <v>CODO PVC A 90° DIAM. 50 MM</v>
          </cell>
          <cell r="E591" t="str">
            <v>sa.008</v>
          </cell>
          <cell r="F591">
            <v>2258.0595626204508</v>
          </cell>
          <cell r="G591"/>
          <cell r="H591" t="str">
            <v>u</v>
          </cell>
        </row>
        <row r="592">
          <cell r="B592">
            <v>547</v>
          </cell>
          <cell r="C592"/>
          <cell r="D592" t="str">
            <v>CODO PVC A 90° DIAM. 40 MM</v>
          </cell>
          <cell r="E592" t="str">
            <v>sa.009</v>
          </cell>
          <cell r="F592">
            <v>1854.5326858932408</v>
          </cell>
          <cell r="G592"/>
          <cell r="H592" t="str">
            <v>u</v>
          </cell>
        </row>
        <row r="593">
          <cell r="B593">
            <v>548</v>
          </cell>
          <cell r="C593"/>
          <cell r="D593" t="str">
            <v>CODO PVC A 45° DIAM. 40 MM</v>
          </cell>
          <cell r="E593" t="str">
            <v>sa.010</v>
          </cell>
          <cell r="F593">
            <v>1926.3936584493224</v>
          </cell>
          <cell r="G593"/>
          <cell r="H593" t="str">
            <v>u</v>
          </cell>
        </row>
        <row r="594">
          <cell r="B594">
            <v>549</v>
          </cell>
          <cell r="C594"/>
          <cell r="D594" t="str">
            <v>CODO PVC A 90° 2.2 DIAM. 100 MM</v>
          </cell>
          <cell r="E594" t="str">
            <v>sa.011</v>
          </cell>
          <cell r="F594">
            <v>3661.3697169697602</v>
          </cell>
          <cell r="G594"/>
          <cell r="H594" t="str">
            <v>u</v>
          </cell>
        </row>
        <row r="595">
          <cell r="B595">
            <v>568</v>
          </cell>
          <cell r="C595"/>
          <cell r="D595" t="str">
            <v>CAÑO POLIETILENO K10 13 MM</v>
          </cell>
          <cell r="E595" t="str">
            <v>sa.060</v>
          </cell>
          <cell r="F595">
            <v>1453.2426074900391</v>
          </cell>
          <cell r="G595"/>
          <cell r="H595" t="str">
            <v>m</v>
          </cell>
        </row>
        <row r="596">
          <cell r="B596">
            <v>569</v>
          </cell>
          <cell r="C596"/>
          <cell r="D596" t="str">
            <v>CAÑO POLIETILENO K10 19 MM</v>
          </cell>
          <cell r="E596" t="str">
            <v>sa.061</v>
          </cell>
          <cell r="F596">
            <v>3284.7732273668908</v>
          </cell>
          <cell r="G596"/>
          <cell r="H596" t="str">
            <v>m</v>
          </cell>
        </row>
        <row r="597">
          <cell r="B597">
            <v>570</v>
          </cell>
          <cell r="C597"/>
          <cell r="D597" t="str">
            <v>CAÑO H-3 TRICAPA 13 MM</v>
          </cell>
          <cell r="E597" t="str">
            <v>sa.070</v>
          </cell>
          <cell r="F597">
            <v>3161.468982249396</v>
          </cell>
          <cell r="G597"/>
          <cell r="H597" t="str">
            <v>m</v>
          </cell>
        </row>
        <row r="598">
          <cell r="B598">
            <v>304</v>
          </cell>
          <cell r="C598"/>
          <cell r="D598" t="str">
            <v>CAÑO H-3 TRICAPA 19 MM</v>
          </cell>
          <cell r="E598" t="str">
            <v>sa.071</v>
          </cell>
          <cell r="F598">
            <v>3751.3968566015515</v>
          </cell>
          <cell r="G598"/>
          <cell r="H598" t="str">
            <v>m</v>
          </cell>
        </row>
        <row r="599">
          <cell r="B599">
            <v>571</v>
          </cell>
          <cell r="C599"/>
          <cell r="D599" t="str">
            <v>CAÑO PVC 2.2 P/VENTIL. DIAM. 100MM X 3M</v>
          </cell>
          <cell r="E599" t="str">
            <v>sa.086</v>
          </cell>
          <cell r="F599">
            <v>9051.3393588845101</v>
          </cell>
          <cell r="G599"/>
          <cell r="H599" t="str">
            <v>u</v>
          </cell>
        </row>
        <row r="600">
          <cell r="B600">
            <v>572</v>
          </cell>
          <cell r="C600"/>
          <cell r="D600" t="str">
            <v>CAÑO PVC 3.2 P/DESAGUE CLOACAL 0.040 X 4 M.</v>
          </cell>
          <cell r="E600" t="str">
            <v>sa.087</v>
          </cell>
          <cell r="F600">
            <v>8281.4139457608435</v>
          </cell>
          <cell r="G600"/>
          <cell r="H600" t="str">
            <v>u</v>
          </cell>
        </row>
        <row r="601">
          <cell r="B601">
            <v>573</v>
          </cell>
          <cell r="C601"/>
          <cell r="D601" t="str">
            <v>CAÑO PVC 3.2 P/DESAGUE CLOACAL 0.050 X 4 M.</v>
          </cell>
          <cell r="E601" t="str">
            <v>sa.088</v>
          </cell>
          <cell r="F601">
            <v>10192.35655783943</v>
          </cell>
          <cell r="G601"/>
          <cell r="H601" t="str">
            <v>u</v>
          </cell>
        </row>
        <row r="602">
          <cell r="B602">
            <v>305</v>
          </cell>
          <cell r="C602"/>
          <cell r="D602" t="str">
            <v>CAÑO PVC 3.2 P/DESAGUE CLOACAL 0.060 X 4 M.</v>
          </cell>
          <cell r="E602" t="str">
            <v>sa.089</v>
          </cell>
          <cell r="F602">
            <v>10634.197402131118</v>
          </cell>
          <cell r="G602"/>
          <cell r="H602" t="str">
            <v>u</v>
          </cell>
        </row>
        <row r="603">
          <cell r="B603">
            <v>306</v>
          </cell>
          <cell r="C603"/>
          <cell r="D603" t="str">
            <v>CAÑO PVC 3.2 P/DESAGUE CLOACAL 0.110 X 4 M.</v>
          </cell>
          <cell r="E603" t="str">
            <v>sa.090</v>
          </cell>
          <cell r="F603">
            <v>17138.124395542767</v>
          </cell>
          <cell r="G603"/>
          <cell r="H603" t="str">
            <v>u</v>
          </cell>
        </row>
        <row r="604">
          <cell r="B604">
            <v>574</v>
          </cell>
          <cell r="C604"/>
          <cell r="D604" t="str">
            <v>CODO IPS 13 MM</v>
          </cell>
          <cell r="E604" t="str">
            <v>sa.107</v>
          </cell>
          <cell r="F604">
            <v>227.89286076022589</v>
          </cell>
          <cell r="G604"/>
          <cell r="H604" t="str">
            <v>u</v>
          </cell>
        </row>
        <row r="605">
          <cell r="B605">
            <v>575</v>
          </cell>
          <cell r="C605"/>
          <cell r="D605" t="str">
            <v>CODO IPS 25 MM</v>
          </cell>
          <cell r="E605" t="str">
            <v>sa.109</v>
          </cell>
          <cell r="F605">
            <v>676.10268265710204</v>
          </cell>
          <cell r="G605"/>
          <cell r="H605" t="str">
            <v>u</v>
          </cell>
        </row>
        <row r="606">
          <cell r="B606">
            <v>314</v>
          </cell>
          <cell r="C606"/>
          <cell r="D606" t="str">
            <v>CAÑO H-3 TRICAPA 25 MM</v>
          </cell>
          <cell r="E606" t="str">
            <v>sa.220</v>
          </cell>
          <cell r="F606">
            <v>5349.2357013573082</v>
          </cell>
          <cell r="G606"/>
          <cell r="H606" t="str">
            <v>m</v>
          </cell>
        </row>
        <row r="607">
          <cell r="B607">
            <v>838</v>
          </cell>
          <cell r="C607"/>
          <cell r="D607" t="str">
            <v>CAÑO PRFV 900MM DIÁM. PRESIÓN 1 BAR</v>
          </cell>
          <cell r="E607" t="str">
            <v>sa.900</v>
          </cell>
          <cell r="F607">
            <v>466330.73560832121</v>
          </cell>
          <cell r="G607"/>
          <cell r="H607" t="str">
            <v>m</v>
          </cell>
        </row>
        <row r="608">
          <cell r="B608" t="str">
            <v>179- Accesorios sanit.</v>
          </cell>
          <cell r="C608"/>
          <cell r="D608"/>
          <cell r="E608" t="str">
            <v>Cod. Registro</v>
          </cell>
          <cell r="F608" t="str">
            <v>Precio Prom.</v>
          </cell>
          <cell r="G608"/>
          <cell r="H608" t="str">
            <v>Unidad</v>
          </cell>
        </row>
        <row r="609">
          <cell r="B609">
            <v>299</v>
          </cell>
          <cell r="C609"/>
          <cell r="D609" t="str">
            <v>RAMAL Y PVC 0.110X0.110</v>
          </cell>
          <cell r="E609" t="str">
            <v>sa.001</v>
          </cell>
          <cell r="F609">
            <v>16748.417893153575</v>
          </cell>
          <cell r="G609"/>
          <cell r="H609" t="str">
            <v>u</v>
          </cell>
        </row>
        <row r="610">
          <cell r="B610">
            <v>300</v>
          </cell>
          <cell r="C610"/>
          <cell r="D610" t="str">
            <v>CURVA PVC 45° 110</v>
          </cell>
          <cell r="E610" t="str">
            <v>sa.002</v>
          </cell>
          <cell r="F610">
            <v>12619.960323274205</v>
          </cell>
          <cell r="G610"/>
          <cell r="H610" t="str">
            <v>u</v>
          </cell>
        </row>
        <row r="611">
          <cell r="B611">
            <v>550</v>
          </cell>
          <cell r="C611"/>
          <cell r="D611" t="str">
            <v>SOMBRERETE PVC DIAM. 100 MM</v>
          </cell>
          <cell r="E611" t="str">
            <v>sa.012</v>
          </cell>
          <cell r="F611">
            <v>5531.0662686058413</v>
          </cell>
          <cell r="G611"/>
          <cell r="H611" t="str">
            <v>u</v>
          </cell>
        </row>
        <row r="612">
          <cell r="B612">
            <v>552</v>
          </cell>
          <cell r="C612"/>
          <cell r="D612" t="str">
            <v>BOCA ACCESO PVC P/COCINA</v>
          </cell>
          <cell r="E612" t="str">
            <v>sa.014</v>
          </cell>
          <cell r="F612">
            <v>7333.9781649999404</v>
          </cell>
          <cell r="G612"/>
          <cell r="H612" t="str">
            <v>u</v>
          </cell>
        </row>
        <row r="613">
          <cell r="B613">
            <v>553</v>
          </cell>
          <cell r="C613"/>
          <cell r="D613" t="str">
            <v>DEPOSITO P/MINGITORIO PVC 12 LTS</v>
          </cell>
          <cell r="E613" t="str">
            <v>sa.016</v>
          </cell>
          <cell r="F613">
            <v>20993.100806244511</v>
          </cell>
          <cell r="G613"/>
          <cell r="H613" t="str">
            <v>u</v>
          </cell>
        </row>
        <row r="614">
          <cell r="B614">
            <v>554</v>
          </cell>
          <cell r="C614"/>
          <cell r="D614" t="str">
            <v>MINGITORIO LOSA BLANCO</v>
          </cell>
          <cell r="E614" t="str">
            <v>sa.017</v>
          </cell>
          <cell r="F614">
            <v>96867.076042671906</v>
          </cell>
          <cell r="G614"/>
          <cell r="H614" t="str">
            <v>u</v>
          </cell>
        </row>
        <row r="615">
          <cell r="B615">
            <v>555</v>
          </cell>
          <cell r="C615"/>
          <cell r="D615" t="str">
            <v>BIDET LOSA</v>
          </cell>
          <cell r="E615" t="str">
            <v>sa.018</v>
          </cell>
          <cell r="F615">
            <v>119632.02998705434</v>
          </cell>
          <cell r="G615"/>
          <cell r="H615" t="str">
            <v>u</v>
          </cell>
        </row>
        <row r="616">
          <cell r="B616"/>
          <cell r="C616"/>
          <cell r="D616" t="str">
            <v>ASIENTO P/INODORO PVC</v>
          </cell>
          <cell r="E616" t="str">
            <v>sa.022</v>
          </cell>
          <cell r="F616">
            <v>8134.1439834684343</v>
          </cell>
          <cell r="G616"/>
          <cell r="H616" t="str">
            <v>u</v>
          </cell>
        </row>
        <row r="617">
          <cell r="B617">
            <v>560</v>
          </cell>
          <cell r="C617"/>
          <cell r="D617" t="str">
            <v>PORTARROLLO LOSA EMBUTIR BLANCO</v>
          </cell>
          <cell r="E617" t="str">
            <v>sa.025</v>
          </cell>
          <cell r="F617">
            <v>28667.802972017114</v>
          </cell>
          <cell r="G617"/>
          <cell r="H617" t="str">
            <v>u</v>
          </cell>
        </row>
        <row r="618">
          <cell r="B618">
            <v>562</v>
          </cell>
          <cell r="C618"/>
          <cell r="D618" t="str">
            <v>JABONERA 15X15 EMBUTIR BLANCA</v>
          </cell>
          <cell r="E618" t="str">
            <v>sa.027</v>
          </cell>
          <cell r="F618">
            <v>17162.608192231673</v>
          </cell>
          <cell r="G618"/>
          <cell r="H618" t="str">
            <v>u</v>
          </cell>
        </row>
        <row r="619">
          <cell r="B619">
            <v>564</v>
          </cell>
          <cell r="C619"/>
          <cell r="D619" t="str">
            <v>TOALLERO INTEGRAL EMBUTIR</v>
          </cell>
          <cell r="E619" t="str">
            <v>sa.029</v>
          </cell>
          <cell r="F619">
            <v>15950.653357812178</v>
          </cell>
          <cell r="G619"/>
          <cell r="H619" t="str">
            <v>u</v>
          </cell>
        </row>
        <row r="620">
          <cell r="B620">
            <v>565</v>
          </cell>
          <cell r="C620"/>
          <cell r="D620" t="str">
            <v>PERCHERO SIMPLE EMBUTIR</v>
          </cell>
          <cell r="E620" t="str">
            <v>sa.030</v>
          </cell>
          <cell r="F620">
            <v>5960.4181091378323</v>
          </cell>
          <cell r="G620"/>
          <cell r="H620" t="str">
            <v>u</v>
          </cell>
        </row>
        <row r="621">
          <cell r="B621">
            <v>566</v>
          </cell>
          <cell r="C621"/>
          <cell r="D621" t="str">
            <v>REDUCCION PVC 3.2 63 X 50 MM</v>
          </cell>
          <cell r="E621" t="str">
            <v>sa.031</v>
          </cell>
          <cell r="F621">
            <v>1678.3146106793392</v>
          </cell>
          <cell r="G621"/>
          <cell r="H621" t="str">
            <v>u</v>
          </cell>
        </row>
        <row r="622">
          <cell r="B622">
            <v>567</v>
          </cell>
          <cell r="C622"/>
          <cell r="D622" t="str">
            <v>ADHESIVO P/CAÑERIA DE PVC</v>
          </cell>
          <cell r="E622" t="str">
            <v>sa.059</v>
          </cell>
          <cell r="F622">
            <v>27043.726824428912</v>
          </cell>
          <cell r="G622"/>
          <cell r="H622" t="str">
            <v>l</v>
          </cell>
        </row>
        <row r="623">
          <cell r="B623">
            <v>307</v>
          </cell>
          <cell r="C623"/>
          <cell r="D623" t="str">
            <v>CODO IPS 19 MM</v>
          </cell>
          <cell r="E623" t="str">
            <v>sa.108</v>
          </cell>
          <cell r="F623">
            <v>391.60998260228519</v>
          </cell>
          <cell r="G623"/>
          <cell r="H623" t="str">
            <v>u</v>
          </cell>
        </row>
        <row r="624">
          <cell r="B624">
            <v>308</v>
          </cell>
          <cell r="C624"/>
          <cell r="D624" t="str">
            <v>CODO H°G° 19 MM</v>
          </cell>
          <cell r="E624" t="str">
            <v>sa.111</v>
          </cell>
          <cell r="F624">
            <v>2450.8299155027767</v>
          </cell>
          <cell r="G624"/>
          <cell r="H624" t="str">
            <v>u</v>
          </cell>
        </row>
        <row r="625">
          <cell r="B625">
            <v>309</v>
          </cell>
          <cell r="C625"/>
          <cell r="D625" t="str">
            <v>RAMAL Y PVC CLOACAL D=160X110MM</v>
          </cell>
          <cell r="E625" t="str">
            <v>sa.112</v>
          </cell>
          <cell r="F625">
            <v>47121.247948591357</v>
          </cell>
          <cell r="G625"/>
          <cell r="H625" t="str">
            <v>u</v>
          </cell>
        </row>
        <row r="626">
          <cell r="B626">
            <v>576</v>
          </cell>
          <cell r="C626"/>
          <cell r="D626" t="str">
            <v>GRAMPA SUJECCION LAVATORIO</v>
          </cell>
          <cell r="E626" t="str">
            <v>sa.139</v>
          </cell>
          <cell r="F626">
            <v>1069.7236049667217</v>
          </cell>
          <cell r="G626"/>
          <cell r="H626" t="str">
            <v>u</v>
          </cell>
        </row>
        <row r="627">
          <cell r="B627">
            <v>578</v>
          </cell>
          <cell r="C627"/>
          <cell r="D627" t="str">
            <v>TAPA CIEGA BOCA ACCESO COCINA BCE.</v>
          </cell>
          <cell r="E627" t="str">
            <v>sa.145</v>
          </cell>
          <cell r="F627">
            <v>8554.0013374592163</v>
          </cell>
          <cell r="G627"/>
          <cell r="H627" t="str">
            <v>u</v>
          </cell>
        </row>
        <row r="628">
          <cell r="B628">
            <v>579</v>
          </cell>
          <cell r="C628"/>
          <cell r="D628" t="str">
            <v>REJILLA BRONCE 15X15 C/MARCO</v>
          </cell>
          <cell r="E628" t="str">
            <v>sa.150</v>
          </cell>
          <cell r="F628">
            <v>29585.885403357745</v>
          </cell>
          <cell r="G628"/>
          <cell r="H628" t="str">
            <v>u</v>
          </cell>
        </row>
        <row r="629">
          <cell r="B629">
            <v>581</v>
          </cell>
          <cell r="C629"/>
          <cell r="D629" t="str">
            <v>TAPON MACHO IPS 1/2"</v>
          </cell>
          <cell r="E629" t="str">
            <v>sa.194</v>
          </cell>
          <cell r="F629">
            <v>185.45800423089574</v>
          </cell>
          <cell r="G629"/>
          <cell r="H629" t="str">
            <v>u</v>
          </cell>
        </row>
        <row r="630">
          <cell r="B630">
            <v>582</v>
          </cell>
          <cell r="C630"/>
          <cell r="D630" t="str">
            <v>TAPON MACHO IPS 3/4"</v>
          </cell>
          <cell r="E630" t="str">
            <v>sa.195</v>
          </cell>
          <cell r="F630">
            <v>219.71278982173502</v>
          </cell>
          <cell r="G630"/>
          <cell r="H630" t="str">
            <v>u</v>
          </cell>
        </row>
        <row r="631">
          <cell r="B631">
            <v>311</v>
          </cell>
          <cell r="C631"/>
          <cell r="D631" t="str">
            <v>TEE IPS 19 MM</v>
          </cell>
          <cell r="E631" t="str">
            <v>sa.200</v>
          </cell>
          <cell r="F631">
            <v>870.47076677506277</v>
          </cell>
          <cell r="G631"/>
          <cell r="H631" t="str">
            <v>u</v>
          </cell>
        </row>
        <row r="632">
          <cell r="B632">
            <v>583</v>
          </cell>
          <cell r="C632"/>
          <cell r="D632" t="str">
            <v>TEE IPS 13 MM</v>
          </cell>
          <cell r="E632" t="str">
            <v>sa.201</v>
          </cell>
          <cell r="F632">
            <v>571.45370479594658</v>
          </cell>
          <cell r="G632"/>
          <cell r="H632" t="str">
            <v>u</v>
          </cell>
        </row>
        <row r="633">
          <cell r="B633">
            <v>584</v>
          </cell>
          <cell r="C633"/>
          <cell r="D633" t="str">
            <v>TEE IPS 25 MM</v>
          </cell>
          <cell r="E633" t="str">
            <v>sa.202</v>
          </cell>
          <cell r="F633">
            <v>1779.0556966675795</v>
          </cell>
          <cell r="G633"/>
          <cell r="H633" t="str">
            <v>u</v>
          </cell>
        </row>
        <row r="634">
          <cell r="B634">
            <v>585</v>
          </cell>
          <cell r="C634"/>
          <cell r="D634" t="str">
            <v>SELLADOR P/ROSCA X 125 CM3</v>
          </cell>
          <cell r="E634" t="str">
            <v>sa.221</v>
          </cell>
          <cell r="F634">
            <v>4879.7649300973808</v>
          </cell>
          <cell r="G634"/>
          <cell r="H634" t="str">
            <v>u</v>
          </cell>
        </row>
        <row r="635">
          <cell r="B635">
            <v>586</v>
          </cell>
          <cell r="C635"/>
          <cell r="D635" t="str">
            <v>CHICOTE FLEXIBLE PVC 35 CM</v>
          </cell>
          <cell r="E635" t="str">
            <v>sa.235</v>
          </cell>
          <cell r="F635">
            <v>2592.5263972102553</v>
          </cell>
          <cell r="G635"/>
          <cell r="H635" t="str">
            <v>u</v>
          </cell>
        </row>
        <row r="636">
          <cell r="B636">
            <v>594</v>
          </cell>
          <cell r="C636"/>
          <cell r="D636" t="str">
            <v>REJA HIERRO FUNDIDO 20X20 C/MARCO</v>
          </cell>
          <cell r="E636" t="str">
            <v>sa.265</v>
          </cell>
          <cell r="F636">
            <v>3664.3914971652607</v>
          </cell>
          <cell r="G636"/>
          <cell r="H636" t="str">
            <v>u</v>
          </cell>
        </row>
        <row r="637">
          <cell r="B637">
            <v>597</v>
          </cell>
          <cell r="C637"/>
          <cell r="D637" t="str">
            <v>CONEXIÓN P/TANQUE 3/4" COMPLETO</v>
          </cell>
          <cell r="E637" t="str">
            <v>sa.283</v>
          </cell>
          <cell r="F637">
            <v>5992.3634225691549</v>
          </cell>
          <cell r="G637"/>
          <cell r="H637" t="str">
            <v>u</v>
          </cell>
        </row>
        <row r="638">
          <cell r="B638">
            <v>598</v>
          </cell>
          <cell r="C638"/>
          <cell r="D638" t="str">
            <v>FLOTANTE COMPLETO P/TANQUE 1/2"</v>
          </cell>
          <cell r="E638" t="str">
            <v>sa.284</v>
          </cell>
          <cell r="F638">
            <v>12018.264118455802</v>
          </cell>
          <cell r="G638"/>
          <cell r="H638" t="str">
            <v>u</v>
          </cell>
        </row>
        <row r="639">
          <cell r="B639">
            <v>601</v>
          </cell>
          <cell r="C639"/>
          <cell r="D639" t="str">
            <v>VENTILACION P/TANQUE PVC 1"</v>
          </cell>
          <cell r="E639" t="str">
            <v>sa.288</v>
          </cell>
          <cell r="F639">
            <v>964.64601175795394</v>
          </cell>
          <cell r="G639"/>
          <cell r="H639" t="str">
            <v>u</v>
          </cell>
        </row>
        <row r="640">
          <cell r="B640">
            <v>322</v>
          </cell>
          <cell r="C640"/>
          <cell r="D640" t="str">
            <v>RAMAL Y PVC 0.110X0.63</v>
          </cell>
          <cell r="E640" t="str">
            <v>sa.300</v>
          </cell>
          <cell r="F640">
            <v>6941.4910322236919</v>
          </cell>
          <cell r="G640"/>
          <cell r="H640" t="str">
            <v>u</v>
          </cell>
        </row>
        <row r="641">
          <cell r="B641">
            <v>790</v>
          </cell>
          <cell r="C641"/>
          <cell r="D641" t="str">
            <v>PORTAVASO BLANCO ADHESIVO S/PEGAMENTO</v>
          </cell>
          <cell r="E641" t="str">
            <v>sa.351</v>
          </cell>
          <cell r="F641">
            <v>11582.976320946042</v>
          </cell>
          <cell r="G641"/>
          <cell r="H641" t="str">
            <v>u</v>
          </cell>
        </row>
        <row r="642">
          <cell r="B642" t="str">
            <v>181- Gabinete</v>
          </cell>
          <cell r="C642"/>
          <cell r="D642"/>
          <cell r="E642" t="str">
            <v>Cod. Registro</v>
          </cell>
          <cell r="F642" t="str">
            <v>Precio Prom.</v>
          </cell>
          <cell r="G642"/>
          <cell r="H642" t="str">
            <v>Unidad</v>
          </cell>
        </row>
        <row r="643">
          <cell r="B643">
            <v>313</v>
          </cell>
          <cell r="C643"/>
          <cell r="D643" t="str">
            <v>GABINETE P/MEDIDOR AGUA APROBADO ASSA</v>
          </cell>
          <cell r="E643" t="str">
            <v>sa.210</v>
          </cell>
          <cell r="F643">
            <v>39380.281009377424</v>
          </cell>
          <cell r="G643"/>
          <cell r="H643" t="str">
            <v>u</v>
          </cell>
        </row>
        <row r="644">
          <cell r="B644" t="str">
            <v>182- Inodoro</v>
          </cell>
          <cell r="C644"/>
          <cell r="D644"/>
          <cell r="E644" t="str">
            <v>Cod. Registro</v>
          </cell>
          <cell r="F644" t="str">
            <v>Precio Prom.</v>
          </cell>
          <cell r="G644"/>
          <cell r="H644" t="str">
            <v>Unidad</v>
          </cell>
        </row>
        <row r="645">
          <cell r="B645">
            <v>302</v>
          </cell>
          <cell r="C645"/>
          <cell r="D645" t="str">
            <v>INODORO SIFÓNICO LOSA</v>
          </cell>
          <cell r="E645" t="str">
            <v>sa.020</v>
          </cell>
          <cell r="F645">
            <v>120389.95999163772</v>
          </cell>
          <cell r="G645"/>
          <cell r="H645" t="str">
            <v>u</v>
          </cell>
        </row>
        <row r="646">
          <cell r="B646"/>
          <cell r="C646"/>
          <cell r="D646" t="str">
            <v>TORNILLO BRONCE P/INODORO</v>
          </cell>
          <cell r="E646" t="str">
            <v>sa.140</v>
          </cell>
          <cell r="F646">
            <v>7932.1162657243895</v>
          </cell>
          <cell r="G646"/>
          <cell r="H646" t="str">
            <v>u</v>
          </cell>
        </row>
        <row r="647">
          <cell r="B647" t="str">
            <v>183- Juego</v>
          </cell>
          <cell r="C647"/>
          <cell r="D647"/>
          <cell r="E647" t="str">
            <v>Cod. Registro</v>
          </cell>
          <cell r="F647" t="str">
            <v>Precio Prom.</v>
          </cell>
          <cell r="G647"/>
          <cell r="H647" t="str">
            <v>Unidad</v>
          </cell>
        </row>
        <row r="648">
          <cell r="B648">
            <v>587</v>
          </cell>
          <cell r="C648"/>
          <cell r="D648" t="str">
            <v>JUEGO LAVATORIO C/PICO MEZCLADOR CR.Y</v>
          </cell>
          <cell r="E648" t="str">
            <v>sa.236</v>
          </cell>
          <cell r="F648">
            <v>132675.03193498997</v>
          </cell>
          <cell r="G648"/>
          <cell r="H648" t="str">
            <v>u</v>
          </cell>
        </row>
        <row r="649">
          <cell r="B649">
            <v>588</v>
          </cell>
          <cell r="C649"/>
          <cell r="D649" t="str">
            <v>JUEGO BIDET CR. Y</v>
          </cell>
          <cell r="E649" t="str">
            <v>sa.237</v>
          </cell>
          <cell r="F649">
            <v>120347.44016013916</v>
          </cell>
          <cell r="G649"/>
          <cell r="H649" t="str">
            <v>u</v>
          </cell>
        </row>
        <row r="650">
          <cell r="B650">
            <v>589</v>
          </cell>
          <cell r="C650"/>
          <cell r="D650" t="str">
            <v>JUEGO COCINA PICO MOVIL EMBUTIR/MESADA CRY</v>
          </cell>
          <cell r="E650" t="str">
            <v>sa.238</v>
          </cell>
          <cell r="F650">
            <v>108180.49158181898</v>
          </cell>
          <cell r="G650"/>
          <cell r="H650" t="str">
            <v>u</v>
          </cell>
        </row>
        <row r="651">
          <cell r="B651">
            <v>316</v>
          </cell>
          <cell r="C651"/>
          <cell r="D651" t="str">
            <v>JUEGO LLUVIA C/TRANSFERENCIA CR. Y</v>
          </cell>
          <cell r="E651" t="str">
            <v>sa.239</v>
          </cell>
          <cell r="F651">
            <v>240522.7752934717</v>
          </cell>
          <cell r="G651"/>
          <cell r="H651" t="str">
            <v>u</v>
          </cell>
        </row>
        <row r="652">
          <cell r="B652" t="str">
            <v>184- Kit medidor</v>
          </cell>
          <cell r="C652"/>
          <cell r="D652"/>
          <cell r="E652" t="str">
            <v>Cod. Registro</v>
          </cell>
          <cell r="F652" t="str">
            <v>Precio Prom.</v>
          </cell>
          <cell r="G652"/>
          <cell r="H652" t="str">
            <v>Unidad</v>
          </cell>
        </row>
        <row r="653">
          <cell r="B653">
            <v>312</v>
          </cell>
          <cell r="C653"/>
          <cell r="D653" t="str">
            <v>KIT MEDIDOR AGUA APROB. ASSA</v>
          </cell>
          <cell r="E653" t="str">
            <v>sa.205</v>
          </cell>
          <cell r="F653">
            <v>76357.340712633348</v>
          </cell>
          <cell r="G653"/>
          <cell r="H653" t="str">
            <v>u</v>
          </cell>
        </row>
        <row r="654">
          <cell r="B654" t="str">
            <v>185- Llave y válvula</v>
          </cell>
          <cell r="C654"/>
          <cell r="D654"/>
          <cell r="E654" t="str">
            <v>Cod. Registro</v>
          </cell>
          <cell r="F654" t="str">
            <v>Precio Prom.</v>
          </cell>
          <cell r="G654"/>
          <cell r="H654" t="str">
            <v>Unidad</v>
          </cell>
        </row>
        <row r="655">
          <cell r="B655">
            <v>591</v>
          </cell>
          <cell r="C655"/>
          <cell r="D655" t="str">
            <v>LLAVE DE PASO DE BRONCE 0.013</v>
          </cell>
          <cell r="E655" t="str">
            <v>sa.243</v>
          </cell>
          <cell r="F655">
            <v>9615.8663411298676</v>
          </cell>
          <cell r="G655"/>
          <cell r="H655" t="str">
            <v>u</v>
          </cell>
        </row>
        <row r="656">
          <cell r="B656">
            <v>317</v>
          </cell>
          <cell r="C656"/>
          <cell r="D656" t="str">
            <v>LLAVE DE PASO DE BRONCE 0.019</v>
          </cell>
          <cell r="E656" t="str">
            <v>sa.244</v>
          </cell>
          <cell r="F656">
            <v>10363.970436968977</v>
          </cell>
          <cell r="G656"/>
          <cell r="H656" t="str">
            <v>u</v>
          </cell>
        </row>
        <row r="657">
          <cell r="B657">
            <v>318</v>
          </cell>
          <cell r="C657"/>
          <cell r="D657" t="str">
            <v>LLAVE ESCLUSA BRONCE 0.019</v>
          </cell>
          <cell r="E657" t="str">
            <v>sa.247</v>
          </cell>
          <cell r="F657">
            <v>12167.277369643438</v>
          </cell>
          <cell r="G657"/>
          <cell r="H657" t="str">
            <v>u</v>
          </cell>
        </row>
        <row r="658">
          <cell r="B658">
            <v>592</v>
          </cell>
          <cell r="C658"/>
          <cell r="D658" t="str">
            <v>LLAVE MAESTRA BRONCE 1/2"</v>
          </cell>
          <cell r="E658" t="str">
            <v>sa.248</v>
          </cell>
          <cell r="F658">
            <v>14839.009924121328</v>
          </cell>
          <cell r="G658"/>
          <cell r="H658" t="str">
            <v>u</v>
          </cell>
        </row>
        <row r="659">
          <cell r="B659">
            <v>593</v>
          </cell>
          <cell r="C659"/>
          <cell r="D659" t="str">
            <v>LLAVE MAESTRA BRONCE 3/4"</v>
          </cell>
          <cell r="E659" t="str">
            <v>sa.249</v>
          </cell>
          <cell r="F659">
            <v>16395.016765539389</v>
          </cell>
          <cell r="G659"/>
          <cell r="H659" t="str">
            <v>u</v>
          </cell>
        </row>
        <row r="660">
          <cell r="B660">
            <v>595</v>
          </cell>
          <cell r="C660"/>
          <cell r="D660" t="str">
            <v>CANILLA BRONCE CROMO P/PIL. LAVAR 1/2"</v>
          </cell>
          <cell r="E660" t="str">
            <v>sa.270</v>
          </cell>
          <cell r="F660">
            <v>10304.763507085505</v>
          </cell>
          <cell r="G660"/>
          <cell r="H660" t="str">
            <v>u</v>
          </cell>
        </row>
        <row r="661">
          <cell r="B661">
            <v>596</v>
          </cell>
          <cell r="C661"/>
          <cell r="D661" t="str">
            <v>CANILLA BRONCE RIEGO C/MANGA 3/4" REF.</v>
          </cell>
          <cell r="E661" t="str">
            <v>sa.271</v>
          </cell>
          <cell r="F661">
            <v>24594.722005011386</v>
          </cell>
          <cell r="G661"/>
          <cell r="H661" t="str">
            <v>u</v>
          </cell>
        </row>
        <row r="662">
          <cell r="B662">
            <v>600</v>
          </cell>
          <cell r="C662"/>
          <cell r="D662" t="str">
            <v>LLAVE DE LIMPIEZA BRONCE 3/4"</v>
          </cell>
          <cell r="E662" t="str">
            <v>sa.287</v>
          </cell>
          <cell r="F662">
            <v>7910.4941173693969</v>
          </cell>
          <cell r="G662"/>
          <cell r="H662" t="str">
            <v>u</v>
          </cell>
        </row>
        <row r="663">
          <cell r="B663">
            <v>323</v>
          </cell>
          <cell r="C663"/>
          <cell r="D663" t="str">
            <v>VÁLVULA ESCLUSA BRONCE 25 MM</v>
          </cell>
          <cell r="E663" t="str">
            <v>sa.310</v>
          </cell>
          <cell r="F663">
            <v>16358.476418993787</v>
          </cell>
          <cell r="G663"/>
          <cell r="H663" t="str">
            <v>u</v>
          </cell>
        </row>
        <row r="664">
          <cell r="B664" t="str">
            <v>186- Medidor</v>
          </cell>
          <cell r="C664"/>
          <cell r="D664"/>
          <cell r="E664" t="str">
            <v>Cod. Registro</v>
          </cell>
          <cell r="F664" t="str">
            <v>Precio Prom.</v>
          </cell>
          <cell r="G664"/>
          <cell r="H664" t="str">
            <v>Unidad</v>
          </cell>
        </row>
        <row r="665">
          <cell r="B665">
            <v>315</v>
          </cell>
          <cell r="C665"/>
          <cell r="D665" t="str">
            <v>MEDIDOR DE AGUA</v>
          </cell>
          <cell r="E665" t="str">
            <v>sa.223</v>
          </cell>
          <cell r="F665">
            <v>98259.800120751417</v>
          </cell>
          <cell r="G665"/>
          <cell r="H665" t="str">
            <v>u</v>
          </cell>
        </row>
        <row r="666">
          <cell r="B666" t="str">
            <v>187- Mesada</v>
          </cell>
          <cell r="C666"/>
          <cell r="D666"/>
          <cell r="E666" t="str">
            <v>Cod. Registro</v>
          </cell>
          <cell r="F666" t="str">
            <v>Precio Prom.</v>
          </cell>
          <cell r="G666"/>
          <cell r="H666" t="str">
            <v>Unidad</v>
          </cell>
        </row>
        <row r="667">
          <cell r="B667">
            <v>602</v>
          </cell>
          <cell r="C667"/>
          <cell r="D667" t="str">
            <v>MESADA GRANITO RECONST. 4 CM. ESP.</v>
          </cell>
          <cell r="E667" t="str">
            <v>sa.291</v>
          </cell>
          <cell r="F667">
            <v>210029.48045203023</v>
          </cell>
          <cell r="G667"/>
          <cell r="H667" t="str">
            <v>m2</v>
          </cell>
        </row>
        <row r="668">
          <cell r="B668">
            <v>321</v>
          </cell>
          <cell r="C668"/>
          <cell r="D668" t="str">
            <v>MESADA GRANITO NATURAL NACIONAL E=2CM.</v>
          </cell>
          <cell r="E668" t="str">
            <v>sa.295</v>
          </cell>
          <cell r="F668">
            <v>401943.94215805846</v>
          </cell>
          <cell r="G668"/>
          <cell r="H668" t="str">
            <v>m2</v>
          </cell>
        </row>
        <row r="669">
          <cell r="B669">
            <v>351</v>
          </cell>
          <cell r="C669"/>
          <cell r="D669" t="str">
            <v>MÁRMOLES IMPORTADOS GRANIT. E=2CM BRASIL</v>
          </cell>
          <cell r="E669" t="str">
            <v>sa.296</v>
          </cell>
          <cell r="F669">
            <v>1703460.242680145</v>
          </cell>
          <cell r="G669"/>
          <cell r="H669" t="str">
            <v>m2</v>
          </cell>
        </row>
        <row r="670">
          <cell r="B670">
            <v>352</v>
          </cell>
          <cell r="C670"/>
          <cell r="D670" t="str">
            <v>MÁRMOL DE CARRARA</v>
          </cell>
          <cell r="E670" t="str">
            <v>sa.297</v>
          </cell>
          <cell r="F670">
            <v>2149366.0120875952</v>
          </cell>
          <cell r="G670"/>
          <cell r="H670" t="str">
            <v>m2</v>
          </cell>
        </row>
        <row r="671">
          <cell r="B671">
            <v>353</v>
          </cell>
          <cell r="C671"/>
          <cell r="D671" t="str">
            <v>PULIDO DE MOSAICOS</v>
          </cell>
          <cell r="E671" t="str">
            <v>sa.298</v>
          </cell>
          <cell r="F671">
            <v>3407.778801661118</v>
          </cell>
          <cell r="G671"/>
          <cell r="H671" t="str">
            <v>m2</v>
          </cell>
        </row>
        <row r="672">
          <cell r="B672" t="str">
            <v>188- Mochila</v>
          </cell>
          <cell r="C672"/>
          <cell r="D672"/>
          <cell r="E672" t="str">
            <v>Cod. Registro</v>
          </cell>
          <cell r="F672" t="str">
            <v>Precio Prom.</v>
          </cell>
          <cell r="G672"/>
          <cell r="H672" t="str">
            <v>Unidad</v>
          </cell>
        </row>
        <row r="673">
          <cell r="B673">
            <v>303</v>
          </cell>
          <cell r="C673"/>
          <cell r="D673" t="str">
            <v>MOCHILA LOSA C/ CODO</v>
          </cell>
          <cell r="E673" t="str">
            <v>sa.021</v>
          </cell>
          <cell r="F673">
            <v>111945.14235891491</v>
          </cell>
          <cell r="G673"/>
          <cell r="H673" t="str">
            <v>u</v>
          </cell>
        </row>
        <row r="674">
          <cell r="B674" t="str">
            <v>189- Pileta</v>
          </cell>
          <cell r="C674"/>
          <cell r="D674"/>
          <cell r="E674" t="str">
            <v>Cod. Registro</v>
          </cell>
          <cell r="F674" t="str">
            <v>Precio Prom.</v>
          </cell>
          <cell r="G674"/>
          <cell r="H674" t="str">
            <v>Unidad</v>
          </cell>
        </row>
        <row r="675">
          <cell r="B675">
            <v>556</v>
          </cell>
          <cell r="C675"/>
          <cell r="D675" t="str">
            <v>LAVATORIO 3 AGUJEROS MEDIANO DE COLGAR</v>
          </cell>
          <cell r="E675" t="str">
            <v>sa.019</v>
          </cell>
          <cell r="F675">
            <v>67518.79576705923</v>
          </cell>
          <cell r="G675"/>
          <cell r="H675" t="str">
            <v>u</v>
          </cell>
        </row>
        <row r="676">
          <cell r="B676">
            <v>310</v>
          </cell>
          <cell r="C676"/>
          <cell r="D676" t="str">
            <v>PILETA DE PATIO PVC 5 ENTRADAS</v>
          </cell>
          <cell r="E676" t="str">
            <v>sa.169</v>
          </cell>
          <cell r="F676">
            <v>8506.3144174496501</v>
          </cell>
          <cell r="G676"/>
          <cell r="H676" t="str">
            <v>u</v>
          </cell>
        </row>
        <row r="677">
          <cell r="B677" t="str">
            <v>191- Tanque</v>
          </cell>
          <cell r="C677"/>
          <cell r="D677"/>
          <cell r="E677" t="str">
            <v>Cod. Registro</v>
          </cell>
          <cell r="F677" t="str">
            <v>Precio Prom.</v>
          </cell>
          <cell r="G677"/>
          <cell r="H677" t="str">
            <v>Unidad</v>
          </cell>
        </row>
        <row r="678">
          <cell r="B678">
            <v>599</v>
          </cell>
          <cell r="C678"/>
          <cell r="D678" t="str">
            <v>TANQUE DE RESERVA 600 LTS. PVC TRICAPA</v>
          </cell>
          <cell r="E678" t="str">
            <v>sa.285</v>
          </cell>
          <cell r="F678">
            <v>168043.65761822872</v>
          </cell>
          <cell r="G678"/>
          <cell r="H678" t="str">
            <v>u</v>
          </cell>
        </row>
        <row r="679">
          <cell r="B679"/>
          <cell r="C679"/>
          <cell r="D679"/>
          <cell r="E679"/>
          <cell r="F679"/>
          <cell r="G679"/>
          <cell r="H679"/>
        </row>
        <row r="680">
          <cell r="B680" t="str">
            <v>194- Baldosa</v>
          </cell>
          <cell r="C680"/>
          <cell r="D680"/>
          <cell r="E680" t="str">
            <v>Cod. Registro</v>
          </cell>
          <cell r="F680" t="str">
            <v>Precio Prom.</v>
          </cell>
          <cell r="G680"/>
          <cell r="H680" t="str">
            <v>Unidad</v>
          </cell>
        </row>
        <row r="681">
          <cell r="B681">
            <v>327</v>
          </cell>
          <cell r="C681"/>
          <cell r="D681" t="str">
            <v>BALDOSA ROJA 20X20 TIPO AZOTEA</v>
          </cell>
          <cell r="E681" t="str">
            <v>so.009</v>
          </cell>
          <cell r="F681">
            <v>3601.6758218688224</v>
          </cell>
          <cell r="G681"/>
          <cell r="H681" t="str">
            <v>m2</v>
          </cell>
        </row>
        <row r="682">
          <cell r="B682">
            <v>1367</v>
          </cell>
          <cell r="C682"/>
          <cell r="D682" t="str">
            <v>BALDOSA CERAMICA ROJA 6X24</v>
          </cell>
          <cell r="E682" t="str">
            <v>so.016</v>
          </cell>
          <cell r="F682">
            <v>3838.0357459937186</v>
          </cell>
          <cell r="G682"/>
          <cell r="H682" t="str">
            <v>m2</v>
          </cell>
        </row>
        <row r="683">
          <cell r="B683" t="str">
            <v>195- Cerámica</v>
          </cell>
          <cell r="C683"/>
          <cell r="D683"/>
          <cell r="E683" t="str">
            <v>Cod. Registro</v>
          </cell>
          <cell r="F683" t="str">
            <v>Precio Prom.</v>
          </cell>
          <cell r="G683"/>
          <cell r="H683" t="str">
            <v>Unidad</v>
          </cell>
        </row>
        <row r="684">
          <cell r="B684">
            <v>328</v>
          </cell>
          <cell r="C684"/>
          <cell r="D684" t="str">
            <v>CERÁMICO ESMALTADO 20X20</v>
          </cell>
          <cell r="E684" t="str">
            <v>so.030</v>
          </cell>
          <cell r="F684">
            <v>4770.9881221547867</v>
          </cell>
          <cell r="G684"/>
          <cell r="H684" t="str">
            <v>m2</v>
          </cell>
        </row>
        <row r="685">
          <cell r="B685" t="str">
            <v>196- Mosaico</v>
          </cell>
          <cell r="C685"/>
          <cell r="D685"/>
          <cell r="E685" t="str">
            <v>Cod. Registro</v>
          </cell>
          <cell r="F685" t="str">
            <v>Precio Prom.</v>
          </cell>
          <cell r="G685"/>
          <cell r="H685" t="str">
            <v>Unidad</v>
          </cell>
        </row>
        <row r="686">
          <cell r="B686">
            <v>325</v>
          </cell>
          <cell r="C686"/>
          <cell r="D686" t="str">
            <v>MOSAICO CALCAREO AMARILLO, ROJO O GRIS</v>
          </cell>
          <cell r="E686" t="str">
            <v>so.003</v>
          </cell>
          <cell r="F686">
            <v>6291.8791037107549</v>
          </cell>
          <cell r="G686"/>
          <cell r="H686" t="str">
            <v>m2</v>
          </cell>
        </row>
        <row r="687">
          <cell r="B687">
            <v>326</v>
          </cell>
          <cell r="C687"/>
          <cell r="D687" t="str">
            <v>MOSAICO GRANÍTICO 30X30 GRIS COMÚN</v>
          </cell>
          <cell r="E687" t="str">
            <v>so.004</v>
          </cell>
          <cell r="F687">
            <v>11459.686960923593</v>
          </cell>
          <cell r="G687"/>
          <cell r="H687" t="str">
            <v>m2</v>
          </cell>
        </row>
        <row r="688">
          <cell r="B688"/>
          <cell r="C688"/>
          <cell r="D688"/>
          <cell r="E688"/>
          <cell r="F688"/>
          <cell r="G688"/>
          <cell r="H688"/>
        </row>
        <row r="689">
          <cell r="B689" t="str">
            <v>197- Teja</v>
          </cell>
          <cell r="C689"/>
          <cell r="D689"/>
          <cell r="E689" t="str">
            <v>Cod. Registro</v>
          </cell>
          <cell r="F689" t="str">
            <v>Precio Prom.</v>
          </cell>
          <cell r="G689"/>
          <cell r="H689" t="str">
            <v>Unidad</v>
          </cell>
        </row>
        <row r="690">
          <cell r="B690">
            <v>329</v>
          </cell>
          <cell r="C690"/>
          <cell r="D690" t="str">
            <v>TEJA COLONIAL CHICA (25/M2)</v>
          </cell>
          <cell r="E690" t="str">
            <v>te.002</v>
          </cell>
          <cell r="F690">
            <v>1076.0002274951496</v>
          </cell>
          <cell r="G690"/>
          <cell r="H690" t="str">
            <v>u</v>
          </cell>
        </row>
        <row r="691">
          <cell r="B691">
            <v>330</v>
          </cell>
          <cell r="C691"/>
          <cell r="D691" t="str">
            <v>TEJA FRANCESA</v>
          </cell>
          <cell r="E691" t="str">
            <v>te.003</v>
          </cell>
          <cell r="F691">
            <v>2778.9347997723335</v>
          </cell>
          <cell r="G691"/>
          <cell r="H691" t="str">
            <v>u</v>
          </cell>
        </row>
        <row r="692">
          <cell r="B692" t="str">
            <v>201- Zócalo</v>
          </cell>
          <cell r="C692"/>
          <cell r="D692"/>
          <cell r="E692" t="str">
            <v>Cod. Registro</v>
          </cell>
          <cell r="F692" t="str">
            <v>Precio Prom.</v>
          </cell>
          <cell r="G692"/>
          <cell r="H692" t="str">
            <v>Unidad</v>
          </cell>
        </row>
        <row r="693">
          <cell r="B693">
            <v>348</v>
          </cell>
          <cell r="C693"/>
          <cell r="D693" t="str">
            <v>ZÓCALO GRANÍTICO GRIS 10 X 30</v>
          </cell>
          <cell r="E693" t="str">
            <v>so.011</v>
          </cell>
          <cell r="F693">
            <v>3444.8643512522367</v>
          </cell>
          <cell r="G693"/>
          <cell r="H693" t="str">
            <v>m</v>
          </cell>
        </row>
        <row r="694">
          <cell r="B694">
            <v>347</v>
          </cell>
          <cell r="C694"/>
          <cell r="D694" t="str">
            <v>ZÓCALO CALCAREO AMARILLO, ROJO O GRIS</v>
          </cell>
          <cell r="E694" t="str">
            <v>so.012</v>
          </cell>
          <cell r="F694">
            <v>2797.0134354042684</v>
          </cell>
          <cell r="G694"/>
          <cell r="H694" t="str">
            <v>m</v>
          </cell>
        </row>
        <row r="695">
          <cell r="B695"/>
          <cell r="C695"/>
          <cell r="D695"/>
          <cell r="E695"/>
          <cell r="F695"/>
          <cell r="G695"/>
          <cell r="H695"/>
        </row>
        <row r="696">
          <cell r="B696" t="str">
            <v>198- Espejo</v>
          </cell>
          <cell r="C696"/>
          <cell r="D696"/>
          <cell r="E696" t="str">
            <v>Cod. Registro</v>
          </cell>
          <cell r="F696" t="str">
            <v>Precio Prom.</v>
          </cell>
          <cell r="G696"/>
          <cell r="H696" t="str">
            <v>Unidad</v>
          </cell>
        </row>
        <row r="697">
          <cell r="B697">
            <v>332</v>
          </cell>
          <cell r="C697"/>
          <cell r="D697" t="str">
            <v>ESPEJO 3MM S/PULIR</v>
          </cell>
          <cell r="E697" t="str">
            <v>vi.002</v>
          </cell>
          <cell r="F697">
            <v>46571.288758856848</v>
          </cell>
          <cell r="G697"/>
          <cell r="H697" t="str">
            <v>m2</v>
          </cell>
        </row>
        <row r="698">
          <cell r="B698" t="str">
            <v>199- Policarbonato</v>
          </cell>
          <cell r="C698"/>
          <cell r="D698"/>
          <cell r="E698" t="str">
            <v>Cod. Registro</v>
          </cell>
          <cell r="F698" t="str">
            <v>Precio Prom.</v>
          </cell>
          <cell r="G698"/>
          <cell r="H698" t="str">
            <v>Unidad</v>
          </cell>
        </row>
        <row r="699">
          <cell r="B699">
            <v>334</v>
          </cell>
          <cell r="C699"/>
          <cell r="D699" t="str">
            <v>POLICARBONATO 4MM</v>
          </cell>
          <cell r="E699" t="str">
            <v>vi.004</v>
          </cell>
          <cell r="F699">
            <v>15808.209346280584</v>
          </cell>
          <cell r="G699"/>
          <cell r="H699" t="str">
            <v>m2</v>
          </cell>
        </row>
        <row r="700">
          <cell r="B700" t="str">
            <v>200- Vidrio</v>
          </cell>
          <cell r="C700"/>
          <cell r="D700"/>
          <cell r="E700" t="str">
            <v>Cod. Registro</v>
          </cell>
          <cell r="F700" t="str">
            <v>Precio Prom.</v>
          </cell>
          <cell r="G700"/>
          <cell r="H700" t="str">
            <v>Unidad</v>
          </cell>
        </row>
        <row r="701">
          <cell r="B701">
            <v>331</v>
          </cell>
          <cell r="C701"/>
          <cell r="D701" t="str">
            <v>VIDRIO TRIPLE TRANSPARENTE 4MM</v>
          </cell>
          <cell r="E701" t="str">
            <v>vi.001</v>
          </cell>
          <cell r="F701">
            <v>30862.500179538823</v>
          </cell>
          <cell r="G701"/>
          <cell r="H701" t="str">
            <v>m2</v>
          </cell>
        </row>
        <row r="702">
          <cell r="B702">
            <v>333</v>
          </cell>
          <cell r="C702"/>
          <cell r="D702" t="str">
            <v>VIDRIO DOBLE TRANSPARENTE 3MM</v>
          </cell>
          <cell r="E702" t="str">
            <v>vi.003</v>
          </cell>
          <cell r="F702">
            <v>25909.687230263338</v>
          </cell>
          <cell r="G702"/>
          <cell r="H702" t="str">
            <v>m2</v>
          </cell>
        </row>
        <row r="703">
          <cell r="B703">
            <v>611</v>
          </cell>
          <cell r="C703"/>
          <cell r="D703" t="str">
            <v>VIDRIO TRANSPARENTE 6 MM</v>
          </cell>
          <cell r="E703" t="str">
            <v>vi.006</v>
          </cell>
          <cell r="F703">
            <v>53459.130711149483</v>
          </cell>
          <cell r="G703"/>
          <cell r="H703" t="str">
            <v>m2</v>
          </cell>
        </row>
        <row r="704">
          <cell r="B704">
            <v>612</v>
          </cell>
          <cell r="C704"/>
          <cell r="D704" t="str">
            <v>VIDRIO ARMADO</v>
          </cell>
          <cell r="E704" t="str">
            <v>vi.007</v>
          </cell>
          <cell r="F704">
            <v>53869.080959547908</v>
          </cell>
          <cell r="G704"/>
          <cell r="H704" t="str">
            <v>m2</v>
          </cell>
        </row>
        <row r="705">
          <cell r="B705">
            <v>613</v>
          </cell>
          <cell r="C705"/>
          <cell r="D705" t="str">
            <v>BLINDEX 10 MM</v>
          </cell>
          <cell r="E705" t="str">
            <v>vi.008</v>
          </cell>
          <cell r="F705">
            <v>137233.83902659069</v>
          </cell>
          <cell r="G705"/>
          <cell r="H705" t="str">
            <v>m2</v>
          </cell>
        </row>
        <row r="706">
          <cell r="B706"/>
          <cell r="C706"/>
          <cell r="D706"/>
          <cell r="E706"/>
          <cell r="F706"/>
          <cell r="G706"/>
          <cell r="H706"/>
        </row>
        <row r="707">
          <cell r="B707"/>
          <cell r="C707"/>
          <cell r="D707"/>
          <cell r="E707"/>
          <cell r="F707"/>
          <cell r="G707"/>
          <cell r="H707"/>
        </row>
        <row r="708">
          <cell r="B708" t="str">
            <v>106- Adicional</v>
          </cell>
          <cell r="C708"/>
          <cell r="D708"/>
          <cell r="E708" t="str">
            <v>Cod. Registro</v>
          </cell>
          <cell r="F708" t="str">
            <v>Precio Prom.</v>
          </cell>
          <cell r="G708"/>
          <cell r="H708" t="str">
            <v>Unidad</v>
          </cell>
        </row>
        <row r="709">
          <cell r="B709">
            <v>201</v>
          </cell>
          <cell r="C709"/>
          <cell r="D709" t="str">
            <v>ADICIONAL P/ESPECIALIDAD</v>
          </cell>
          <cell r="E709" t="str">
            <v>mo.005</v>
          </cell>
          <cell r="F709">
            <v>7453.9981636363636</v>
          </cell>
          <cell r="G709"/>
          <cell r="H709" t="str">
            <v>h</v>
          </cell>
        </row>
        <row r="710">
          <cell r="B710" t="str">
            <v>107- Ayudante</v>
          </cell>
          <cell r="C710"/>
          <cell r="D710"/>
          <cell r="E710" t="str">
            <v>Cod. Registro</v>
          </cell>
          <cell r="F710" t="str">
            <v>Precio Prom.</v>
          </cell>
          <cell r="G710"/>
          <cell r="H710" t="str">
            <v>Unidad</v>
          </cell>
        </row>
        <row r="711">
          <cell r="B711">
            <v>200</v>
          </cell>
          <cell r="C711"/>
          <cell r="D711" t="str">
            <v>AYUDANTE</v>
          </cell>
          <cell r="E711" t="str">
            <v>mo.004</v>
          </cell>
          <cell r="F711">
            <v>6314.9327636363605</v>
          </cell>
          <cell r="G711"/>
          <cell r="H711" t="str">
            <v>h</v>
          </cell>
        </row>
        <row r="712">
          <cell r="B712" t="str">
            <v>108- Chofer</v>
          </cell>
          <cell r="C712"/>
          <cell r="D712"/>
          <cell r="E712" t="str">
            <v>Cod. Registro</v>
          </cell>
          <cell r="F712" t="str">
            <v>Precio Prom.</v>
          </cell>
          <cell r="G712"/>
          <cell r="H712" t="str">
            <v>Unidad</v>
          </cell>
        </row>
        <row r="713">
          <cell r="B713">
            <v>204</v>
          </cell>
          <cell r="C713"/>
          <cell r="D713" t="str">
            <v>CHOFER</v>
          </cell>
          <cell r="E713" t="str">
            <v>mo.008</v>
          </cell>
          <cell r="F713">
            <v>8639.9547636363641</v>
          </cell>
          <cell r="G713"/>
          <cell r="H713" t="str">
            <v>h</v>
          </cell>
        </row>
        <row r="714">
          <cell r="B714" t="str">
            <v>109- Cuadrilla</v>
          </cell>
          <cell r="C714"/>
          <cell r="D714"/>
          <cell r="E714" t="str">
            <v>Cod. Registro</v>
          </cell>
          <cell r="F714" t="str">
            <v>Precio Prom.</v>
          </cell>
          <cell r="G714"/>
          <cell r="H714" t="str">
            <v>Unidad</v>
          </cell>
        </row>
        <row r="715">
          <cell r="B715">
            <v>202</v>
          </cell>
          <cell r="C715"/>
          <cell r="D715" t="str">
            <v>CUADRILLA TIPO UOCRA</v>
          </cell>
          <cell r="E715" t="str">
            <v>mo.006</v>
          </cell>
          <cell r="F715">
            <v>6819.5993036363643</v>
          </cell>
          <cell r="G715"/>
          <cell r="H715" t="str">
            <v>h</v>
          </cell>
        </row>
        <row r="716">
          <cell r="B716">
            <v>203</v>
          </cell>
          <cell r="C716"/>
          <cell r="D716" t="str">
            <v>CUADRILLA TIPO U.G.A.T.S.</v>
          </cell>
          <cell r="E716" t="str">
            <v>mo.007</v>
          </cell>
          <cell r="F716">
            <v>7872.892883636363</v>
          </cell>
          <cell r="G716"/>
          <cell r="H716" t="str">
            <v>h</v>
          </cell>
        </row>
        <row r="717">
          <cell r="B717" t="str">
            <v>110- Medio Oficial</v>
          </cell>
          <cell r="C717"/>
          <cell r="D717"/>
          <cell r="E717" t="str">
            <v>Cod. Registro</v>
          </cell>
          <cell r="F717" t="str">
            <v>Precio Prom.</v>
          </cell>
          <cell r="G717"/>
          <cell r="H717" t="str">
            <v>Unidad</v>
          </cell>
        </row>
        <row r="718">
          <cell r="B718">
            <v>199</v>
          </cell>
          <cell r="C718"/>
          <cell r="D718" t="str">
            <v>MEDIO OFICIAL</v>
          </cell>
          <cell r="E718" t="str">
            <v>mo.003</v>
          </cell>
          <cell r="F718">
            <v>6852.2277636363706</v>
          </cell>
          <cell r="G718"/>
          <cell r="H718" t="str">
            <v>h</v>
          </cell>
        </row>
        <row r="719">
          <cell r="B719" t="str">
            <v>111- Oficial</v>
          </cell>
          <cell r="C719"/>
          <cell r="D719"/>
          <cell r="E719" t="str">
            <v>Cod. Registro</v>
          </cell>
          <cell r="F719" t="str">
            <v>Precio Prom.</v>
          </cell>
          <cell r="G719"/>
          <cell r="H719" t="str">
            <v>Unidad</v>
          </cell>
        </row>
        <row r="720">
          <cell r="B720">
            <v>198</v>
          </cell>
          <cell r="C720"/>
          <cell r="D720" t="str">
            <v>OFICIAL</v>
          </cell>
          <cell r="E720" t="str">
            <v>mo.002</v>
          </cell>
          <cell r="F720">
            <v>7407.10696363636</v>
          </cell>
          <cell r="G720"/>
          <cell r="H720" t="str">
            <v>h</v>
          </cell>
        </row>
        <row r="721">
          <cell r="B721" t="str">
            <v>112- Oficial especializado</v>
          </cell>
          <cell r="C721"/>
          <cell r="D721"/>
          <cell r="E721" t="str">
            <v>Cod. Registro</v>
          </cell>
          <cell r="F721" t="str">
            <v>Precio Prom.</v>
          </cell>
          <cell r="G721"/>
          <cell r="H721" t="str">
            <v>Unidad</v>
          </cell>
        </row>
        <row r="722">
          <cell r="B722">
            <v>197</v>
          </cell>
          <cell r="C722"/>
          <cell r="D722" t="str">
            <v>OFICIAL ESPECIALIZADO</v>
          </cell>
          <cell r="E722" t="str">
            <v>mo.001</v>
          </cell>
          <cell r="F722">
            <v>8639.9547636363604</v>
          </cell>
          <cell r="G722"/>
          <cell r="H722" t="str">
            <v>h</v>
          </cell>
        </row>
        <row r="723">
          <cell r="B723"/>
          <cell r="C723"/>
          <cell r="D723"/>
          <cell r="E723"/>
          <cell r="F723"/>
          <cell r="G723"/>
          <cell r="H723"/>
        </row>
        <row r="724">
          <cell r="B724"/>
          <cell r="C724"/>
          <cell r="D724"/>
          <cell r="E724"/>
          <cell r="F724"/>
          <cell r="G724"/>
          <cell r="H724"/>
        </row>
        <row r="725">
          <cell r="B725" t="str">
            <v>44- Aplanadora</v>
          </cell>
          <cell r="C725"/>
          <cell r="D725"/>
          <cell r="E725" t="str">
            <v>Cod. Registro</v>
          </cell>
          <cell r="F725" t="str">
            <v>Precio Prom.</v>
          </cell>
          <cell r="G725"/>
          <cell r="H725" t="str">
            <v>Unidad</v>
          </cell>
        </row>
        <row r="726">
          <cell r="B726">
            <v>124</v>
          </cell>
          <cell r="C726"/>
          <cell r="D726" t="str">
            <v>VIBROCOMPACTADOR S/NEUMÁTICO RODILLO LISO 145 HP CAT CS 533E</v>
          </cell>
          <cell r="E726" t="str">
            <v>eq.076</v>
          </cell>
          <cell r="F726">
            <v>331305763.28997755</v>
          </cell>
          <cell r="G726"/>
          <cell r="H726" t="str">
            <v>u</v>
          </cell>
        </row>
        <row r="727">
          <cell r="B727">
            <v>804</v>
          </cell>
          <cell r="C727"/>
          <cell r="D727" t="str">
            <v>VIBROCOMPACTADOR S/NEUMÁTICO PATA DE CABRA 145HP CAT CP 533E</v>
          </cell>
          <cell r="E727" t="str">
            <v>eq.976</v>
          </cell>
          <cell r="F727">
            <v>363292103.99332702</v>
          </cell>
          <cell r="G727"/>
          <cell r="H727" t="str">
            <v>u</v>
          </cell>
        </row>
        <row r="728">
          <cell r="B728" t="str">
            <v>45- Aserradora</v>
          </cell>
          <cell r="C728"/>
          <cell r="D728"/>
          <cell r="E728" t="str">
            <v>Cod. Registro</v>
          </cell>
          <cell r="F728" t="str">
            <v>Precio Prom.</v>
          </cell>
          <cell r="G728"/>
          <cell r="H728" t="str">
            <v>Unidad</v>
          </cell>
        </row>
        <row r="729">
          <cell r="B729">
            <v>88</v>
          </cell>
          <cell r="C729"/>
          <cell r="D729" t="str">
            <v>ASERRADORA PAVIMENTO 8 H.P.</v>
          </cell>
          <cell r="E729" t="str">
            <v>eq.026</v>
          </cell>
          <cell r="F729">
            <v>7616962.9168224111</v>
          </cell>
          <cell r="G729"/>
          <cell r="H729" t="str">
            <v>u</v>
          </cell>
        </row>
        <row r="730">
          <cell r="B730" t="str">
            <v>46- Barredora</v>
          </cell>
          <cell r="C730"/>
          <cell r="D730"/>
          <cell r="E730" t="str">
            <v>Cod. Registro</v>
          </cell>
          <cell r="F730" t="str">
            <v>Precio Prom.</v>
          </cell>
          <cell r="G730"/>
          <cell r="H730" t="str">
            <v>Unidad</v>
          </cell>
        </row>
        <row r="731">
          <cell r="B731">
            <v>122</v>
          </cell>
          <cell r="C731"/>
          <cell r="D731" t="str">
            <v>BARREDORA SOPLADORA</v>
          </cell>
          <cell r="E731" t="str">
            <v>eq.074</v>
          </cell>
          <cell r="F731">
            <v>52541395.243274346</v>
          </cell>
          <cell r="G731"/>
          <cell r="H731" t="str">
            <v>u</v>
          </cell>
        </row>
        <row r="732">
          <cell r="B732" t="str">
            <v>47- Bomba equipo</v>
          </cell>
          <cell r="C732"/>
          <cell r="D732"/>
          <cell r="E732" t="str">
            <v>Cod. Registro</v>
          </cell>
          <cell r="F732" t="str">
            <v>Precio Prom.</v>
          </cell>
          <cell r="G732"/>
          <cell r="H732" t="str">
            <v>Unidad</v>
          </cell>
        </row>
        <row r="733">
          <cell r="B733">
            <v>90</v>
          </cell>
          <cell r="C733"/>
          <cell r="D733" t="str">
            <v>BOMBA A EXPLOSIÓN 5 H. P.</v>
          </cell>
          <cell r="E733" t="str">
            <v>eq.028</v>
          </cell>
          <cell r="F733">
            <v>928108.37679194787</v>
          </cell>
          <cell r="G733"/>
          <cell r="H733" t="str">
            <v>u</v>
          </cell>
        </row>
        <row r="734">
          <cell r="B734" t="str">
            <v>48- Camión</v>
          </cell>
          <cell r="C734"/>
          <cell r="D734"/>
          <cell r="E734" t="str">
            <v>Cod. Registro</v>
          </cell>
          <cell r="F734" t="str">
            <v>Precio Prom.</v>
          </cell>
          <cell r="G734"/>
          <cell r="H734" t="str">
            <v>Unidad</v>
          </cell>
        </row>
        <row r="735">
          <cell r="B735">
            <v>63</v>
          </cell>
          <cell r="C735"/>
          <cell r="D735" t="str">
            <v>CAMIÓN FORD 14000 DIESEL</v>
          </cell>
          <cell r="E735" t="str">
            <v>eq.001</v>
          </cell>
          <cell r="F735">
            <v>145532260.29251757</v>
          </cell>
          <cell r="G735"/>
          <cell r="H735" t="str">
            <v>u</v>
          </cell>
        </row>
        <row r="736">
          <cell r="B736">
            <v>74</v>
          </cell>
          <cell r="C736"/>
          <cell r="D736" t="str">
            <v>CAMIÓN VOLCADOR 140 H.P.</v>
          </cell>
          <cell r="E736" t="str">
            <v>eq.011</v>
          </cell>
          <cell r="F736">
            <v>236079056.01756001</v>
          </cell>
          <cell r="G736"/>
          <cell r="H736" t="str">
            <v>u</v>
          </cell>
        </row>
        <row r="737">
          <cell r="B737">
            <v>75</v>
          </cell>
          <cell r="C737"/>
          <cell r="D737" t="str">
            <v>CAMIÓN VOLCADOR 140 H.P.</v>
          </cell>
          <cell r="E737" t="str">
            <v>eq.012</v>
          </cell>
          <cell r="F737">
            <v>82574.386928001506</v>
          </cell>
          <cell r="G737"/>
          <cell r="H737" t="str">
            <v>h</v>
          </cell>
        </row>
        <row r="738">
          <cell r="B738">
            <v>82</v>
          </cell>
          <cell r="C738"/>
          <cell r="D738" t="str">
            <v>CAMIÓN MIXER 5 M3 240 H.P.</v>
          </cell>
          <cell r="E738" t="str">
            <v>eq.019</v>
          </cell>
          <cell r="F738">
            <v>527282808.25327724</v>
          </cell>
          <cell r="G738"/>
          <cell r="H738" t="str">
            <v>u</v>
          </cell>
        </row>
        <row r="739">
          <cell r="B739">
            <v>92</v>
          </cell>
          <cell r="C739"/>
          <cell r="D739" t="str">
            <v xml:space="preserve">ACOPLADO VOLCADOR BILATERAL S/CUBIERTAS </v>
          </cell>
          <cell r="E739" t="str">
            <v>eq.030</v>
          </cell>
          <cell r="F739">
            <v>475142205.95649511</v>
          </cell>
          <cell r="G739"/>
          <cell r="H739" t="str">
            <v>u</v>
          </cell>
        </row>
        <row r="740">
          <cell r="B740"/>
          <cell r="C740"/>
          <cell r="D740" t="str">
            <v>CAMIÓN CON ACOPLADO 15M3 312 H.P.</v>
          </cell>
          <cell r="E740" t="str">
            <v>eq.031</v>
          </cell>
          <cell r="F740">
            <v>49591437.483692527</v>
          </cell>
          <cell r="G740"/>
          <cell r="H740" t="str">
            <v>u</v>
          </cell>
        </row>
        <row r="741">
          <cell r="B741">
            <v>143</v>
          </cell>
          <cell r="C741"/>
          <cell r="D741" t="str">
            <v>CAMIÓN M. BENZ 1318-42</v>
          </cell>
          <cell r="E741" t="str">
            <v>eq.106</v>
          </cell>
          <cell r="F741">
            <v>198119150.4057579</v>
          </cell>
          <cell r="G741"/>
          <cell r="H741" t="str">
            <v>u</v>
          </cell>
        </row>
        <row r="742">
          <cell r="B742">
            <v>144</v>
          </cell>
          <cell r="C742"/>
          <cell r="D742" t="str">
            <v>CAMIÓN M. BENZ 1624-45</v>
          </cell>
          <cell r="E742" t="str">
            <v>eq.107</v>
          </cell>
          <cell r="F742">
            <v>218501922.90994033</v>
          </cell>
          <cell r="G742"/>
          <cell r="H742" t="str">
            <v>u</v>
          </cell>
        </row>
        <row r="743">
          <cell r="B743" t="str">
            <v>49- Camioneta</v>
          </cell>
          <cell r="C743"/>
          <cell r="D743"/>
          <cell r="E743" t="str">
            <v>Cod. Registro</v>
          </cell>
          <cell r="F743" t="str">
            <v>Precio Prom.</v>
          </cell>
          <cell r="G743"/>
          <cell r="H743" t="str">
            <v>Unidad</v>
          </cell>
        </row>
        <row r="744">
          <cell r="B744">
            <v>126</v>
          </cell>
          <cell r="C744"/>
          <cell r="D744" t="str">
            <v>CAMIONETA (MOTOR 3.0) CABINA SIMPLE TRACK 4X2</v>
          </cell>
          <cell r="E744" t="str">
            <v>eq.078</v>
          </cell>
          <cell r="F744">
            <v>51145663.509787396</v>
          </cell>
          <cell r="G744"/>
          <cell r="H744" t="str">
            <v>u</v>
          </cell>
        </row>
        <row r="745">
          <cell r="B745" t="str">
            <v>50- Canasta</v>
          </cell>
          <cell r="C745"/>
          <cell r="D745"/>
          <cell r="E745" t="str">
            <v>Cod. Registro</v>
          </cell>
          <cell r="F745" t="str">
            <v>Precio Prom.</v>
          </cell>
          <cell r="G745"/>
          <cell r="H745" t="str">
            <v>Unidad</v>
          </cell>
        </row>
        <row r="746">
          <cell r="B746">
            <v>827</v>
          </cell>
          <cell r="C746"/>
          <cell r="D746" t="str">
            <v>HORMIGONERA 1HP 140LTS</v>
          </cell>
          <cell r="E746" t="str">
            <v>her.001</v>
          </cell>
          <cell r="F746">
            <v>568569.95146613242</v>
          </cell>
          <cell r="G746"/>
          <cell r="H746" t="str">
            <v>u</v>
          </cell>
        </row>
        <row r="747">
          <cell r="B747">
            <v>828</v>
          </cell>
          <cell r="C747"/>
          <cell r="D747" t="str">
            <v>PALA GHERARDI</v>
          </cell>
          <cell r="E747" t="str">
            <v>her.002</v>
          </cell>
          <cell r="F747">
            <v>45499.237716046184</v>
          </cell>
          <cell r="G747"/>
          <cell r="H747" t="str">
            <v>u</v>
          </cell>
        </row>
        <row r="748">
          <cell r="B748">
            <v>829</v>
          </cell>
          <cell r="C748"/>
          <cell r="D748" t="str">
            <v>PICO GHERARDI</v>
          </cell>
          <cell r="E748" t="str">
            <v>her.003</v>
          </cell>
          <cell r="F748">
            <v>60835.324314890771</v>
          </cell>
          <cell r="G748"/>
          <cell r="H748" t="str">
            <v>u</v>
          </cell>
        </row>
        <row r="749">
          <cell r="B749">
            <v>830</v>
          </cell>
          <cell r="C749"/>
          <cell r="D749" t="str">
            <v>CABO PARA PICO</v>
          </cell>
          <cell r="E749" t="str">
            <v>her.004</v>
          </cell>
          <cell r="F749">
            <v>6849.9817437761067</v>
          </cell>
          <cell r="G749"/>
          <cell r="H749" t="str">
            <v>u</v>
          </cell>
        </row>
        <row r="750">
          <cell r="B750">
            <v>831</v>
          </cell>
          <cell r="C750"/>
          <cell r="D750" t="str">
            <v>CUCHARA GHERARDI</v>
          </cell>
          <cell r="E750" t="str">
            <v>her.005</v>
          </cell>
          <cell r="F750">
            <v>15505.336763640445</v>
          </cell>
          <cell r="G750"/>
          <cell r="H750" t="str">
            <v>u</v>
          </cell>
        </row>
        <row r="751">
          <cell r="B751">
            <v>832</v>
          </cell>
          <cell r="C751"/>
          <cell r="D751" t="str">
            <v>BALDE PLASTICO</v>
          </cell>
          <cell r="E751" t="str">
            <v>her.006</v>
          </cell>
          <cell r="F751">
            <v>3131.6332059375391</v>
          </cell>
          <cell r="G751"/>
          <cell r="H751" t="str">
            <v>u</v>
          </cell>
        </row>
        <row r="752">
          <cell r="B752">
            <v>833</v>
          </cell>
          <cell r="C752"/>
          <cell r="D752" t="str">
            <v>CORTAHIERRO GHERARDI</v>
          </cell>
          <cell r="E752" t="str">
            <v>her.007</v>
          </cell>
          <cell r="F752">
            <v>7017.5529331931375</v>
          </cell>
          <cell r="G752"/>
          <cell r="H752" t="str">
            <v>u</v>
          </cell>
        </row>
        <row r="753">
          <cell r="B753">
            <v>834</v>
          </cell>
          <cell r="C753"/>
          <cell r="D753" t="str">
            <v>GUANTE DESC/JEAN</v>
          </cell>
          <cell r="E753" t="str">
            <v>her.008</v>
          </cell>
          <cell r="F753">
            <v>446.43509806232902</v>
          </cell>
          <cell r="G753"/>
          <cell r="H753" t="str">
            <v>u</v>
          </cell>
        </row>
        <row r="754">
          <cell r="B754">
            <v>835</v>
          </cell>
          <cell r="C754"/>
          <cell r="D754" t="str">
            <v>CARRETILLA REFORZADA</v>
          </cell>
          <cell r="E754" t="str">
            <v>her.009</v>
          </cell>
          <cell r="F754">
            <v>206156.66142060253</v>
          </cell>
          <cell r="G754"/>
          <cell r="H754" t="str">
            <v>u</v>
          </cell>
        </row>
        <row r="755">
          <cell r="B755">
            <v>836</v>
          </cell>
          <cell r="C755"/>
          <cell r="D755" t="str">
            <v>CORTADORA DE HIERRO - DIÁM. 12 MM (ZIZALLA Nº1)</v>
          </cell>
          <cell r="E755" t="str">
            <v>her.010</v>
          </cell>
          <cell r="F755">
            <v>246525.70076764369</v>
          </cell>
          <cell r="G755"/>
          <cell r="H755" t="str">
            <v>u</v>
          </cell>
        </row>
        <row r="756">
          <cell r="B756">
            <v>837</v>
          </cell>
          <cell r="C756"/>
          <cell r="D756" t="str">
            <v>CORTADORA DE HIERRO - DIÁM. 20 MM (ZIZALLA Nº2)</v>
          </cell>
          <cell r="E756" t="str">
            <v>her.011</v>
          </cell>
          <cell r="F756">
            <v>388394.9752151483</v>
          </cell>
          <cell r="G756"/>
          <cell r="H756" t="str">
            <v>u</v>
          </cell>
        </row>
        <row r="757">
          <cell r="B757">
            <v>1079</v>
          </cell>
          <cell r="C757"/>
          <cell r="D757" t="str">
            <v>DOBLADORA DE HIERRO 12MM (GRINFA)</v>
          </cell>
          <cell r="E757" t="str">
            <v>her.012</v>
          </cell>
          <cell r="F757">
            <v>20917.99148267389</v>
          </cell>
          <cell r="G757"/>
          <cell r="H757" t="str">
            <v>u</v>
          </cell>
        </row>
        <row r="758">
          <cell r="B758" t="str">
            <v>52- Cubierta</v>
          </cell>
          <cell r="C758"/>
          <cell r="D758"/>
          <cell r="E758" t="str">
            <v>Cod. Registro</v>
          </cell>
          <cell r="F758" t="str">
            <v>Precio Prom.</v>
          </cell>
          <cell r="G758"/>
          <cell r="H758" t="str">
            <v>Unidad</v>
          </cell>
        </row>
        <row r="759">
          <cell r="B759">
            <v>145</v>
          </cell>
          <cell r="C759"/>
          <cell r="D759" t="str">
            <v>CUBIERTA 900X20 C/TACOS</v>
          </cell>
          <cell r="E759" t="str">
            <v>eq.108</v>
          </cell>
          <cell r="F759">
            <v>914860.90164982341</v>
          </cell>
          <cell r="G759"/>
          <cell r="H759" t="str">
            <v>u</v>
          </cell>
        </row>
        <row r="760">
          <cell r="B760">
            <v>146</v>
          </cell>
          <cell r="C760"/>
          <cell r="D760" t="str">
            <v>CUBIERTA 1000X20 C/TACOS</v>
          </cell>
          <cell r="E760" t="str">
            <v>eq.109</v>
          </cell>
          <cell r="F760">
            <v>985093.67393550742</v>
          </cell>
          <cell r="G760"/>
          <cell r="H760" t="str">
            <v>u</v>
          </cell>
        </row>
        <row r="761">
          <cell r="B761">
            <v>147</v>
          </cell>
          <cell r="C761"/>
          <cell r="D761" t="str">
            <v>CUBIERTA 1100X20 C/TACOS</v>
          </cell>
          <cell r="E761" t="str">
            <v>eq.110</v>
          </cell>
          <cell r="F761">
            <v>990322.5633833264</v>
          </cell>
          <cell r="G761"/>
          <cell r="H761" t="str">
            <v>u</v>
          </cell>
        </row>
        <row r="762">
          <cell r="B762" t="str">
            <v>54- Acoplado</v>
          </cell>
          <cell r="C762"/>
          <cell r="D762"/>
          <cell r="E762" t="str">
            <v>Cod. Registro</v>
          </cell>
          <cell r="F762" t="str">
            <v>Precio Prom.</v>
          </cell>
          <cell r="G762"/>
          <cell r="H762" t="str">
            <v>Unidad</v>
          </cell>
        </row>
        <row r="763">
          <cell r="B763">
            <v>65</v>
          </cell>
          <cell r="C763"/>
          <cell r="D763" t="str">
            <v>EQUIPO VOLQUETE 6 M3</v>
          </cell>
          <cell r="E763" t="str">
            <v>eq.002</v>
          </cell>
          <cell r="F763">
            <v>38922785.440937549</v>
          </cell>
          <cell r="G763"/>
          <cell r="H763" t="str">
            <v>u</v>
          </cell>
        </row>
        <row r="764">
          <cell r="B764">
            <v>148</v>
          </cell>
          <cell r="C764"/>
          <cell r="D764" t="str">
            <v>CAJA VOLCADORA VUELCO BILATERAL P/CAMION 1218-42</v>
          </cell>
          <cell r="E764" t="str">
            <v>eq.111</v>
          </cell>
          <cell r="F764">
            <v>15611756.442091862</v>
          </cell>
          <cell r="G764"/>
          <cell r="H764" t="str">
            <v>u</v>
          </cell>
        </row>
        <row r="765">
          <cell r="B765">
            <v>149</v>
          </cell>
          <cell r="C765"/>
          <cell r="D765" t="str">
            <v>CAJA VOLCADORA VUELCO BILATERAL P/CAMION 1620-45</v>
          </cell>
          <cell r="E765" t="str">
            <v>eq.112</v>
          </cell>
          <cell r="F765">
            <v>15002251.183610598</v>
          </cell>
          <cell r="G765"/>
          <cell r="H765" t="str">
            <v>u</v>
          </cell>
        </row>
        <row r="766">
          <cell r="B766" t="str">
            <v>55- Combustible</v>
          </cell>
          <cell r="C766"/>
          <cell r="D766"/>
          <cell r="E766" t="str">
            <v>Cod. Registro</v>
          </cell>
          <cell r="F766" t="str">
            <v>Precio Prom.</v>
          </cell>
          <cell r="G766"/>
          <cell r="H766" t="str">
            <v>Unidad</v>
          </cell>
        </row>
        <row r="767">
          <cell r="B767">
            <v>69</v>
          </cell>
          <cell r="C767"/>
          <cell r="D767" t="str">
            <v>GASOIL</v>
          </cell>
          <cell r="E767" t="str">
            <v>eq.006</v>
          </cell>
          <cell r="F767">
            <v>1382.1207927843232</v>
          </cell>
          <cell r="G767"/>
          <cell r="H767" t="str">
            <v>l</v>
          </cell>
        </row>
        <row r="768">
          <cell r="B768">
            <v>128</v>
          </cell>
          <cell r="C768"/>
          <cell r="D768" t="str">
            <v>NAFTA SUPER</v>
          </cell>
          <cell r="E768" t="str">
            <v>eq.080</v>
          </cell>
          <cell r="F768">
            <v>1143.8779139299029</v>
          </cell>
          <cell r="G768"/>
          <cell r="H768" t="str">
            <v>l</v>
          </cell>
        </row>
        <row r="769">
          <cell r="B769">
            <v>1150</v>
          </cell>
          <cell r="C769"/>
          <cell r="D769" t="str">
            <v>GASOIL A GRANEL</v>
          </cell>
          <cell r="E769" t="str">
            <v>eq.300</v>
          </cell>
          <cell r="F769">
            <v>2133.0432572227523</v>
          </cell>
          <cell r="G769"/>
          <cell r="H769" t="str">
            <v>l</v>
          </cell>
        </row>
        <row r="770">
          <cell r="B770">
            <v>1391</v>
          </cell>
          <cell r="C770"/>
          <cell r="D770" t="str">
            <v>COMBUSTIBLE TIPO IFO</v>
          </cell>
          <cell r="E770" t="str">
            <v>eq.301</v>
          </cell>
          <cell r="F770">
            <v>1697.517703460386</v>
          </cell>
          <cell r="G770"/>
          <cell r="H770" t="str">
            <v>kg</v>
          </cell>
        </row>
        <row r="771">
          <cell r="B771" t="str">
            <v>56- Grúa</v>
          </cell>
          <cell r="C771"/>
          <cell r="D771"/>
          <cell r="E771" t="str">
            <v>Cod. Registro</v>
          </cell>
          <cell r="F771" t="str">
            <v>Precio Prom.</v>
          </cell>
          <cell r="G771"/>
          <cell r="H771" t="str">
            <v>Unidad</v>
          </cell>
        </row>
        <row r="772">
          <cell r="B772">
            <v>137</v>
          </cell>
          <cell r="C772"/>
          <cell r="D772" t="str">
            <v>GRÚA HIDRÁULICA HIDROGRUBERT N 10000 - TM</v>
          </cell>
          <cell r="E772" t="str">
            <v>eq.090</v>
          </cell>
          <cell r="F772">
            <v>65651945.573653698</v>
          </cell>
          <cell r="G772"/>
          <cell r="H772" t="str">
            <v>u</v>
          </cell>
        </row>
        <row r="773">
          <cell r="B773"/>
          <cell r="C773"/>
          <cell r="D773" t="str">
            <v>GRÚA HIDRÁULICA HIDROGRUBERT N 10000 - TM</v>
          </cell>
          <cell r="E773" t="str">
            <v>eq.100</v>
          </cell>
          <cell r="F773">
            <v>67001.117139184178</v>
          </cell>
          <cell r="G773"/>
          <cell r="H773" t="str">
            <v>h</v>
          </cell>
        </row>
        <row r="774">
          <cell r="B774" t="str">
            <v>57- Grupo Electrógeno</v>
          </cell>
          <cell r="C774"/>
          <cell r="D774"/>
          <cell r="E774" t="str">
            <v>Cod. Registro</v>
          </cell>
          <cell r="F774" t="str">
            <v>Precio Prom.</v>
          </cell>
          <cell r="G774"/>
          <cell r="H774" t="str">
            <v>Unidad</v>
          </cell>
        </row>
        <row r="775">
          <cell r="B775">
            <v>1288</v>
          </cell>
          <cell r="C775"/>
          <cell r="D775" t="str">
            <v>GRUPO ELECTROGENO OLYMPIAN GEP 250 KVA C/CABINA</v>
          </cell>
          <cell r="E775" t="str">
            <v>eq.123</v>
          </cell>
          <cell r="F775">
            <v>103752797.68234363</v>
          </cell>
          <cell r="G775"/>
          <cell r="H775" t="str">
            <v>u</v>
          </cell>
        </row>
        <row r="776">
          <cell r="B776">
            <v>1289</v>
          </cell>
          <cell r="C776"/>
          <cell r="D776" t="str">
            <v>GRUPO ELECTROGENO OLYMPIAN 300 KVA S/CABINA</v>
          </cell>
          <cell r="E776" t="str">
            <v>eq.124</v>
          </cell>
          <cell r="F776">
            <v>149194895.65710294</v>
          </cell>
          <cell r="G776"/>
          <cell r="H776" t="str">
            <v>u</v>
          </cell>
        </row>
        <row r="777">
          <cell r="B777">
            <v>1290</v>
          </cell>
          <cell r="C777"/>
          <cell r="D777" t="str">
            <v>GRUPO ELECTROGENO OLYMPIAN GEP 275 KVA C/CABINA</v>
          </cell>
          <cell r="E777" t="str">
            <v>eq.125</v>
          </cell>
          <cell r="F777">
            <v>107107423.8781804</v>
          </cell>
          <cell r="G777"/>
          <cell r="H777" t="str">
            <v>u</v>
          </cell>
        </row>
        <row r="778">
          <cell r="B778" t="str">
            <v>58- Martillo</v>
          </cell>
          <cell r="C778"/>
          <cell r="D778"/>
          <cell r="E778" t="str">
            <v>Cod. Registro</v>
          </cell>
          <cell r="F778" t="str">
            <v>Precio Prom.</v>
          </cell>
          <cell r="G778"/>
          <cell r="H778" t="str">
            <v>Unidad</v>
          </cell>
        </row>
        <row r="779">
          <cell r="B779">
            <v>110</v>
          </cell>
          <cell r="C779"/>
          <cell r="D779" t="str">
            <v>MARTILLO NEUMÁTICO COMPLETO (MN+3PE+JM)</v>
          </cell>
          <cell r="E779" t="str">
            <v>eq.062</v>
          </cell>
          <cell r="F779">
            <v>1240434.4217707999</v>
          </cell>
          <cell r="G779"/>
          <cell r="H779" t="str">
            <v>u</v>
          </cell>
        </row>
        <row r="780">
          <cell r="B780">
            <v>735</v>
          </cell>
          <cell r="C780"/>
          <cell r="D780" t="str">
            <v>MANGUERA C/ACOPLE</v>
          </cell>
          <cell r="E780" t="str">
            <v>eq.120</v>
          </cell>
          <cell r="F780">
            <v>163233.28530145707</v>
          </cell>
          <cell r="G780"/>
          <cell r="H780" t="str">
            <v>u</v>
          </cell>
        </row>
        <row r="781">
          <cell r="B781">
            <v>738</v>
          </cell>
          <cell r="C781"/>
          <cell r="D781" t="str">
            <v>PUNTA HEXAGONAL</v>
          </cell>
          <cell r="E781" t="str">
            <v>eq.121</v>
          </cell>
          <cell r="F781">
            <v>56601.49140277176</v>
          </cell>
          <cell r="G781"/>
          <cell r="H781" t="str">
            <v>u</v>
          </cell>
        </row>
        <row r="782">
          <cell r="B782">
            <v>740</v>
          </cell>
          <cell r="C782"/>
          <cell r="D782" t="str">
            <v>MARTILLO NEUMATICO CETEC INCOMPLETO</v>
          </cell>
          <cell r="E782" t="str">
            <v>eq.122</v>
          </cell>
          <cell r="F782">
            <v>4334838.4194663279</v>
          </cell>
          <cell r="G782"/>
          <cell r="H782" t="str">
            <v>u</v>
          </cell>
        </row>
        <row r="783">
          <cell r="B783" t="str">
            <v>59- Matafuego</v>
          </cell>
          <cell r="C783"/>
          <cell r="D783"/>
          <cell r="E783" t="str">
            <v>Cod. Registro</v>
          </cell>
          <cell r="F783" t="str">
            <v>Precio Prom.</v>
          </cell>
          <cell r="G783"/>
          <cell r="H783" t="str">
            <v>Unidad</v>
          </cell>
        </row>
        <row r="784">
          <cell r="B784">
            <v>150</v>
          </cell>
          <cell r="C784"/>
          <cell r="D784" t="str">
            <v>MATAFUEGOS 5 KG TIPO ABC</v>
          </cell>
          <cell r="E784" t="str">
            <v>eq.200</v>
          </cell>
          <cell r="F784">
            <v>243001.17468043079</v>
          </cell>
          <cell r="G784"/>
          <cell r="H784" t="str">
            <v>u</v>
          </cell>
        </row>
        <row r="785">
          <cell r="B785" t="str">
            <v>60- Mixe</v>
          </cell>
          <cell r="C785"/>
          <cell r="D785"/>
          <cell r="E785" t="str">
            <v>Cod. Registro</v>
          </cell>
          <cell r="F785" t="str">
            <v>Precio Prom.</v>
          </cell>
          <cell r="G785"/>
          <cell r="H785" t="str">
            <v>Unidad</v>
          </cell>
        </row>
        <row r="786">
          <cell r="B786">
            <v>83</v>
          </cell>
          <cell r="C786"/>
          <cell r="D786" t="str">
            <v>MIXER HORMIGÓN 5 M3</v>
          </cell>
          <cell r="E786" t="str">
            <v>eq.020</v>
          </cell>
          <cell r="F786">
            <v>146392.14854502122</v>
          </cell>
          <cell r="G786"/>
          <cell r="H786" t="str">
            <v>h</v>
          </cell>
        </row>
        <row r="787">
          <cell r="B787" t="str">
            <v>61- Motocompresor</v>
          </cell>
          <cell r="C787"/>
          <cell r="D787"/>
          <cell r="E787" t="str">
            <v>Cod. Registro</v>
          </cell>
          <cell r="F787" t="str">
            <v>Precio Prom.</v>
          </cell>
          <cell r="G787"/>
          <cell r="H787" t="str">
            <v>Unidad</v>
          </cell>
        </row>
        <row r="788">
          <cell r="B788">
            <v>114</v>
          </cell>
          <cell r="C788"/>
          <cell r="D788" t="str">
            <v>MOTOCOMPRESOR TIPO P185 WR</v>
          </cell>
          <cell r="E788" t="str">
            <v>eq.066</v>
          </cell>
          <cell r="F788">
            <v>29306778.821817908</v>
          </cell>
          <cell r="G788"/>
          <cell r="H788" t="str">
            <v>u</v>
          </cell>
        </row>
        <row r="789">
          <cell r="B789" t="str">
            <v>62- Motoniveladora</v>
          </cell>
          <cell r="C789"/>
          <cell r="D789"/>
          <cell r="E789" t="str">
            <v>Cod. Registro</v>
          </cell>
          <cell r="F789" t="str">
            <v>Precio Prom.</v>
          </cell>
          <cell r="G789"/>
          <cell r="H789" t="str">
            <v>Unidad</v>
          </cell>
        </row>
        <row r="790">
          <cell r="B790">
            <v>72</v>
          </cell>
          <cell r="C790"/>
          <cell r="D790" t="str">
            <v>MOTONIVELADORA 180 H.P. / CAT 120H</v>
          </cell>
          <cell r="E790" t="str">
            <v>eq.009</v>
          </cell>
          <cell r="F790">
            <v>615239789.67280328</v>
          </cell>
          <cell r="G790"/>
          <cell r="H790" t="str">
            <v>u</v>
          </cell>
        </row>
        <row r="791">
          <cell r="B791">
            <v>73</v>
          </cell>
          <cell r="C791"/>
          <cell r="D791" t="str">
            <v>MOTONIVELADORA</v>
          </cell>
          <cell r="E791" t="str">
            <v>eq.010</v>
          </cell>
          <cell r="F791">
            <v>141356.67993002443</v>
          </cell>
          <cell r="G791"/>
          <cell r="H791" t="str">
            <v>h</v>
          </cell>
        </row>
        <row r="792">
          <cell r="B792" t="str">
            <v>63- Regador</v>
          </cell>
          <cell r="C792"/>
          <cell r="D792"/>
          <cell r="E792" t="str">
            <v>Cod. Registro</v>
          </cell>
          <cell r="F792" t="str">
            <v>Precio Prom.</v>
          </cell>
          <cell r="G792"/>
          <cell r="H792" t="str">
            <v>Unidad</v>
          </cell>
        </row>
        <row r="793">
          <cell r="B793">
            <v>118</v>
          </cell>
          <cell r="C793"/>
          <cell r="D793" t="str">
            <v>EQUIPO REGADOR DE AGUA CAP. 6000 LT</v>
          </cell>
          <cell r="E793" t="str">
            <v>eq.070</v>
          </cell>
          <cell r="F793">
            <v>18473490.462804396</v>
          </cell>
          <cell r="G793"/>
          <cell r="H793" t="str">
            <v>u</v>
          </cell>
        </row>
        <row r="794">
          <cell r="B794">
            <v>120</v>
          </cell>
          <cell r="C794"/>
          <cell r="D794" t="str">
            <v>EQUIPO REGADOR DE ASFALTO CAP 5000 LT / 6600 LT</v>
          </cell>
          <cell r="E794" t="str">
            <v>eq.072</v>
          </cell>
          <cell r="F794">
            <v>60490202.619619839</v>
          </cell>
          <cell r="G794"/>
          <cell r="H794" t="str">
            <v>u</v>
          </cell>
        </row>
        <row r="795">
          <cell r="B795" t="str">
            <v>64- Pala</v>
          </cell>
          <cell r="C795"/>
          <cell r="D795"/>
          <cell r="E795" t="str">
            <v>Cod. Registro</v>
          </cell>
          <cell r="F795" t="str">
            <v>Precio Prom.</v>
          </cell>
          <cell r="G795"/>
          <cell r="H795" t="str">
            <v>Unidad</v>
          </cell>
        </row>
        <row r="796">
          <cell r="B796">
            <v>76</v>
          </cell>
          <cell r="C796"/>
          <cell r="D796" t="str">
            <v>PALA CARGADORA 140 H.P.</v>
          </cell>
          <cell r="E796" t="str">
            <v>eq.013</v>
          </cell>
          <cell r="F796">
            <v>703241980.5484947</v>
          </cell>
          <cell r="G796"/>
          <cell r="H796" t="str">
            <v>u</v>
          </cell>
        </row>
        <row r="797">
          <cell r="B797">
            <v>77</v>
          </cell>
          <cell r="C797"/>
          <cell r="D797" t="str">
            <v>PALA CARGADORA 140 H.P.</v>
          </cell>
          <cell r="E797" t="str">
            <v>eq.014</v>
          </cell>
          <cell r="F797">
            <v>135402.28765884525</v>
          </cell>
          <cell r="G797"/>
          <cell r="H797" t="str">
            <v>h</v>
          </cell>
        </row>
        <row r="798">
          <cell r="B798" t="str">
            <v>65- Plancha</v>
          </cell>
          <cell r="C798"/>
          <cell r="D798"/>
          <cell r="E798" t="str">
            <v>Cod. Registro</v>
          </cell>
          <cell r="F798" t="str">
            <v>Precio Prom.</v>
          </cell>
          <cell r="G798"/>
          <cell r="H798" t="str">
            <v>Unidad</v>
          </cell>
        </row>
        <row r="799">
          <cell r="B799">
            <v>94</v>
          </cell>
          <cell r="C799"/>
          <cell r="D799" t="str">
            <v>PLANCHA VIBRADORA A EXPLOSIÓN 6 H.P. / 5 H.P. VP 2050R</v>
          </cell>
          <cell r="E799" t="str">
            <v>eq.041</v>
          </cell>
          <cell r="F799">
            <v>5191366.8010804746</v>
          </cell>
          <cell r="G799"/>
          <cell r="H799" t="str">
            <v>u</v>
          </cell>
        </row>
        <row r="800">
          <cell r="B800" t="str">
            <v>66- Planta</v>
          </cell>
          <cell r="C800"/>
          <cell r="D800"/>
          <cell r="E800" t="str">
            <v>Cod. Registro</v>
          </cell>
          <cell r="F800" t="str">
            <v>Precio Prom.</v>
          </cell>
          <cell r="G800"/>
          <cell r="H800" t="str">
            <v>Unidad</v>
          </cell>
        </row>
        <row r="801">
          <cell r="B801">
            <v>84</v>
          </cell>
          <cell r="C801"/>
          <cell r="D801" t="str">
            <v>PLANTA ELABORADORA DE HORMIGÓN 60 H.P.</v>
          </cell>
          <cell r="E801" t="str">
            <v>eq.021</v>
          </cell>
          <cell r="F801">
            <v>206637638.80446672</v>
          </cell>
          <cell r="G801"/>
          <cell r="H801" t="str">
            <v>u</v>
          </cell>
        </row>
        <row r="802">
          <cell r="B802">
            <v>85</v>
          </cell>
          <cell r="C802"/>
          <cell r="D802" t="str">
            <v>PLANTA ELEBORADORA DE HORMIGÓN</v>
          </cell>
          <cell r="E802" t="str">
            <v>eq.022</v>
          </cell>
          <cell r="F802">
            <v>50971.093113813768</v>
          </cell>
          <cell r="G802"/>
          <cell r="H802" t="str">
            <v>h</v>
          </cell>
        </row>
        <row r="803">
          <cell r="B803">
            <v>135</v>
          </cell>
          <cell r="C803"/>
          <cell r="D803" t="str">
            <v>PLANTA DE ASFALTO 80 TN/H C/FILTRO DE MANGA MODELO UACF 15 P-1</v>
          </cell>
          <cell r="E803" t="str">
            <v>eq.089</v>
          </cell>
          <cell r="F803">
            <v>1484561411.5532081</v>
          </cell>
          <cell r="G803"/>
          <cell r="H803" t="str">
            <v>u</v>
          </cell>
        </row>
        <row r="804">
          <cell r="B804" t="str">
            <v>67- Rastra</v>
          </cell>
          <cell r="C804"/>
          <cell r="D804"/>
          <cell r="E804" t="str">
            <v>Cod. Registro</v>
          </cell>
          <cell r="F804" t="str">
            <v>Precio Prom.</v>
          </cell>
          <cell r="G804"/>
          <cell r="H804" t="str">
            <v>Unidad</v>
          </cell>
        </row>
        <row r="805">
          <cell r="B805">
            <v>129</v>
          </cell>
          <cell r="C805"/>
          <cell r="D805" t="str">
            <v>RASTRA DE DISCO DUMAIRE R-10 DE 40D X 26"</v>
          </cell>
          <cell r="E805" t="str">
            <v>eq.082</v>
          </cell>
          <cell r="F805">
            <v>22225191.675374601</v>
          </cell>
          <cell r="G805"/>
          <cell r="H805" t="str">
            <v>u</v>
          </cell>
        </row>
        <row r="806">
          <cell r="B806" t="str">
            <v>68- Regla</v>
          </cell>
          <cell r="C806"/>
          <cell r="D806"/>
          <cell r="E806" t="str">
            <v>Cod. Registro</v>
          </cell>
          <cell r="F806" t="str">
            <v>Precio Prom.</v>
          </cell>
          <cell r="G806"/>
          <cell r="H806" t="str">
            <v>Unidad</v>
          </cell>
        </row>
        <row r="807">
          <cell r="B807">
            <v>96</v>
          </cell>
          <cell r="C807"/>
          <cell r="D807" t="str">
            <v>REGLA VIBRADORA 8 H.P. / 5,5 H.P. WACKER 6,8</v>
          </cell>
          <cell r="E807" t="str">
            <v>eq.044</v>
          </cell>
          <cell r="F807">
            <v>16663423.401598759</v>
          </cell>
          <cell r="G807"/>
          <cell r="H807" t="str">
            <v>u</v>
          </cell>
        </row>
        <row r="808">
          <cell r="B808" t="str">
            <v>69- Retroexcavadora</v>
          </cell>
          <cell r="C808"/>
          <cell r="D808"/>
          <cell r="E808" t="str">
            <v>Cod. Registro</v>
          </cell>
          <cell r="F808" t="str">
            <v>Precio Prom.</v>
          </cell>
          <cell r="G808"/>
          <cell r="H808" t="str">
            <v>Unidad</v>
          </cell>
        </row>
        <row r="809">
          <cell r="B809">
            <v>70</v>
          </cell>
          <cell r="C809"/>
          <cell r="D809" t="str">
            <v>RETROEXCAVADORA 87 H.P. / CAT 416E 74HP PALA 1M3 BALDE 0,3M3</v>
          </cell>
          <cell r="E809" t="str">
            <v>eq.007</v>
          </cell>
          <cell r="F809">
            <v>464048017.47492099</v>
          </cell>
          <cell r="G809"/>
          <cell r="H809" t="str">
            <v>u</v>
          </cell>
        </row>
        <row r="810">
          <cell r="B810">
            <v>71</v>
          </cell>
          <cell r="C810"/>
          <cell r="D810" t="str">
            <v>RETROEXCAVADORA 87 H.P.</v>
          </cell>
          <cell r="E810" t="str">
            <v>eq.008</v>
          </cell>
          <cell r="F810">
            <v>97151.052312094951</v>
          </cell>
          <cell r="G810"/>
          <cell r="H810" t="str">
            <v>h</v>
          </cell>
        </row>
        <row r="811">
          <cell r="B811">
            <v>141</v>
          </cell>
          <cell r="C811"/>
          <cell r="D811" t="str">
            <v>EXCAVADORA S/ORUGA 90 HP 0,74M3 C/ZAP 700MM CAT 312 CL</v>
          </cell>
          <cell r="E811" t="str">
            <v>eq.104</v>
          </cell>
          <cell r="F811">
            <v>424410268.0470677</v>
          </cell>
          <cell r="G811"/>
          <cell r="H811" t="str">
            <v>u</v>
          </cell>
        </row>
        <row r="812">
          <cell r="B812">
            <v>142</v>
          </cell>
          <cell r="C812"/>
          <cell r="D812" t="str">
            <v>EXCAVADORA S/ORUGA 90 HP 0,74M3 C/ZAP 700MM CAT 312 CL</v>
          </cell>
          <cell r="E812" t="str">
            <v>eq.105</v>
          </cell>
          <cell r="F812">
            <v>85993.551173183339</v>
          </cell>
          <cell r="G812"/>
          <cell r="H812" t="str">
            <v>h</v>
          </cell>
        </row>
        <row r="813">
          <cell r="B813">
            <v>726</v>
          </cell>
          <cell r="C813"/>
          <cell r="D813" t="str">
            <v>EXCAVADORA S/ORUGA 138HP 1,4 M3 C/ZAP 700MM CAT 320 CL</v>
          </cell>
          <cell r="E813" t="str">
            <v>eq.116</v>
          </cell>
          <cell r="F813">
            <v>713879354.02349091</v>
          </cell>
          <cell r="G813"/>
          <cell r="H813" t="str">
            <v>u</v>
          </cell>
        </row>
        <row r="814">
          <cell r="B814" t="str">
            <v>70- Compactadores</v>
          </cell>
          <cell r="C814"/>
          <cell r="D814"/>
          <cell r="E814" t="str">
            <v>Cod. Registro</v>
          </cell>
          <cell r="F814" t="str">
            <v>Precio Prom.</v>
          </cell>
          <cell r="G814"/>
          <cell r="H814" t="str">
            <v>Unidad</v>
          </cell>
        </row>
        <row r="815">
          <cell r="B815">
            <v>78</v>
          </cell>
          <cell r="C815"/>
          <cell r="D815" t="str">
            <v>RODILLO NEUMÁTICO AUTOPROPULSADO 70 HP</v>
          </cell>
          <cell r="E815" t="str">
            <v>eq.015</v>
          </cell>
          <cell r="F815">
            <v>239524061.61510879</v>
          </cell>
          <cell r="G815"/>
          <cell r="H815" t="str">
            <v>u</v>
          </cell>
        </row>
        <row r="816">
          <cell r="B816">
            <v>79</v>
          </cell>
          <cell r="C816"/>
          <cell r="D816" t="str">
            <v>RODILLO NEUMÁTICO AUTOPROPULSADO 70 HP</v>
          </cell>
          <cell r="E816" t="str">
            <v>eq.016</v>
          </cell>
          <cell r="F816">
            <v>57829.648962271363</v>
          </cell>
          <cell r="G816"/>
          <cell r="H816" t="str">
            <v>h</v>
          </cell>
        </row>
        <row r="817">
          <cell r="B817">
            <v>80</v>
          </cell>
          <cell r="C817"/>
          <cell r="D817" t="str">
            <v>VIBROCOMPACTADOR AUTOPROPULSADO 120 HP</v>
          </cell>
          <cell r="E817" t="str">
            <v>eq.017</v>
          </cell>
          <cell r="F817">
            <v>564590182.96071219</v>
          </cell>
          <cell r="G817"/>
          <cell r="H817" t="str">
            <v>u</v>
          </cell>
        </row>
        <row r="818">
          <cell r="B818">
            <v>81</v>
          </cell>
          <cell r="C818"/>
          <cell r="D818" t="str">
            <v>VIBROCOMPACTADOR AUTOPROPULSADO 120 HP</v>
          </cell>
          <cell r="E818" t="str">
            <v>eq.018</v>
          </cell>
          <cell r="F818">
            <v>112458.69639205556</v>
          </cell>
          <cell r="G818"/>
          <cell r="H818" t="str">
            <v>h</v>
          </cell>
        </row>
        <row r="819">
          <cell r="B819">
            <v>98</v>
          </cell>
          <cell r="C819"/>
          <cell r="D819" t="str">
            <v>RODILLO NEUMÁTICO DE ARRASTRE</v>
          </cell>
          <cell r="E819" t="str">
            <v>eq.048</v>
          </cell>
          <cell r="F819">
            <v>32184913.301492389</v>
          </cell>
          <cell r="G819"/>
          <cell r="H819" t="str">
            <v>u</v>
          </cell>
        </row>
        <row r="820">
          <cell r="B820">
            <v>100</v>
          </cell>
          <cell r="C820"/>
          <cell r="D820" t="str">
            <v>RODILLO PATA DE CABRA DE ARRASTRE</v>
          </cell>
          <cell r="E820" t="str">
            <v>eq.050</v>
          </cell>
          <cell r="F820">
            <v>20907458.586182587</v>
          </cell>
          <cell r="G820"/>
          <cell r="H820" t="str">
            <v>u</v>
          </cell>
        </row>
        <row r="821">
          <cell r="B821">
            <v>102</v>
          </cell>
          <cell r="C821"/>
          <cell r="D821" t="str">
            <v>RODILLO VIBRADOR DE ARRASTRE 60 H.P.</v>
          </cell>
          <cell r="E821" t="str">
            <v>eq.052</v>
          </cell>
          <cell r="F821">
            <v>32177814.374514561</v>
          </cell>
          <cell r="G821"/>
          <cell r="H821" t="str">
            <v>u</v>
          </cell>
        </row>
        <row r="822">
          <cell r="B822">
            <v>108</v>
          </cell>
          <cell r="C822"/>
          <cell r="D822" t="str">
            <v>VIBRADOR INMERSIÓN A NAFTA 4 H.P. WACKER A3000</v>
          </cell>
          <cell r="E822" t="str">
            <v>eq.060</v>
          </cell>
          <cell r="F822">
            <v>2546242.2108986229</v>
          </cell>
          <cell r="G822"/>
          <cell r="H822" t="str">
            <v>u</v>
          </cell>
        </row>
        <row r="823">
          <cell r="B823">
            <v>133</v>
          </cell>
          <cell r="C823"/>
          <cell r="D823" t="str">
            <v>VIBRADOR DE PLACA WAKER BPS</v>
          </cell>
          <cell r="E823" t="str">
            <v>eq.086</v>
          </cell>
          <cell r="F823">
            <v>5858833.1638831077</v>
          </cell>
          <cell r="G823"/>
          <cell r="H823" t="str">
            <v>u</v>
          </cell>
        </row>
        <row r="824">
          <cell r="B824">
            <v>806</v>
          </cell>
          <cell r="C824"/>
          <cell r="D824" t="str">
            <v>COMPACTADOR ASFALTO DOBLE RODILLO CAT CB434 D - 83 HP</v>
          </cell>
          <cell r="E824" t="str">
            <v>eq.901</v>
          </cell>
          <cell r="F824">
            <v>391217053.7735945</v>
          </cell>
          <cell r="G824"/>
          <cell r="H824" t="str">
            <v>u</v>
          </cell>
        </row>
        <row r="825">
          <cell r="B825" t="str">
            <v>71- Tanque</v>
          </cell>
          <cell r="C825"/>
          <cell r="D825"/>
          <cell r="E825" t="str">
            <v>Cod. Registro</v>
          </cell>
          <cell r="F825" t="str">
            <v>Precio Prom.</v>
          </cell>
          <cell r="G825"/>
          <cell r="H825" t="str">
            <v>Unidad</v>
          </cell>
        </row>
        <row r="826">
          <cell r="B826">
            <v>104</v>
          </cell>
          <cell r="C826"/>
          <cell r="D826" t="str">
            <v>TANQUE ACOPLADO 10000 LITROS</v>
          </cell>
          <cell r="E826" t="str">
            <v>eq.055</v>
          </cell>
          <cell r="F826">
            <v>22493409.605998758</v>
          </cell>
          <cell r="G826"/>
          <cell r="H826" t="str">
            <v>u</v>
          </cell>
        </row>
        <row r="827">
          <cell r="B827" t="str">
            <v>72- Terminadora</v>
          </cell>
          <cell r="C827"/>
          <cell r="D827"/>
          <cell r="E827" t="str">
            <v>Cod. Registro</v>
          </cell>
          <cell r="F827" t="str">
            <v>Precio Prom.</v>
          </cell>
          <cell r="G827"/>
          <cell r="H827" t="str">
            <v>Unidad</v>
          </cell>
        </row>
        <row r="828">
          <cell r="B828">
            <v>139</v>
          </cell>
          <cell r="C828"/>
          <cell r="D828" t="str">
            <v>TERMINADORA DE ASFALTO CIBER SA 115 CR SERIE 135</v>
          </cell>
          <cell r="E828" t="str">
            <v>eq.103</v>
          </cell>
          <cell r="F828">
            <v>735053360.86085176</v>
          </cell>
          <cell r="G828"/>
          <cell r="H828" t="str">
            <v>u</v>
          </cell>
        </row>
        <row r="829">
          <cell r="B829" t="str">
            <v>73- Topadora</v>
          </cell>
          <cell r="C829"/>
          <cell r="D829"/>
          <cell r="E829" t="str">
            <v>Cod. Registro</v>
          </cell>
          <cell r="F829" t="str">
            <v>Precio Prom.</v>
          </cell>
          <cell r="G829"/>
          <cell r="H829" t="str">
            <v>Unidad</v>
          </cell>
        </row>
        <row r="830">
          <cell r="B830">
            <v>86</v>
          </cell>
          <cell r="C830"/>
          <cell r="D830" t="str">
            <v>TOPADORA D-7 200 H.P.</v>
          </cell>
          <cell r="E830" t="str">
            <v>eq.024</v>
          </cell>
          <cell r="F830">
            <v>799769243.30601013</v>
          </cell>
          <cell r="G830"/>
          <cell r="H830" t="str">
            <v>u</v>
          </cell>
        </row>
        <row r="831">
          <cell r="B831">
            <v>805</v>
          </cell>
          <cell r="C831"/>
          <cell r="D831" t="str">
            <v xml:space="preserve">TOPADORA CAT D7R SERIE III - 240 HP - HOJA 7SU </v>
          </cell>
          <cell r="E831" t="str">
            <v>eq.024b</v>
          </cell>
          <cell r="F831">
            <v>1675251601.4712126</v>
          </cell>
          <cell r="G831"/>
          <cell r="H831" t="str">
            <v>u</v>
          </cell>
        </row>
        <row r="832">
          <cell r="B832">
            <v>87</v>
          </cell>
          <cell r="C832"/>
          <cell r="D832" t="str">
            <v>TOPADORA D-7 200 H.P.</v>
          </cell>
          <cell r="E832" t="str">
            <v>eq.025</v>
          </cell>
          <cell r="F832">
            <v>163793.45188670576</v>
          </cell>
          <cell r="G832"/>
          <cell r="H832" t="str">
            <v>h</v>
          </cell>
        </row>
        <row r="833">
          <cell r="B833">
            <v>807</v>
          </cell>
          <cell r="C833"/>
          <cell r="D833" t="str">
            <v>TOPADORA CAT D6R SERIE III - 185 HP - HOJA 6SU - RIPPER MULTIVASTAGO</v>
          </cell>
          <cell r="E833" t="str">
            <v>eq.902</v>
          </cell>
          <cell r="F833">
            <v>839300351.33272743</v>
          </cell>
          <cell r="G833"/>
          <cell r="H833" t="str">
            <v>u</v>
          </cell>
        </row>
        <row r="834">
          <cell r="B834" t="str">
            <v>74- Tractor</v>
          </cell>
          <cell r="C834"/>
          <cell r="D834"/>
          <cell r="E834" t="str">
            <v>Cod. Registro</v>
          </cell>
          <cell r="F834" t="str">
            <v>Precio Prom.</v>
          </cell>
          <cell r="G834"/>
          <cell r="H834" t="str">
            <v>Unidad</v>
          </cell>
        </row>
        <row r="835">
          <cell r="B835">
            <v>106</v>
          </cell>
          <cell r="C835"/>
          <cell r="D835" t="str">
            <v>TRACTOR ENGOMADO 100 H.P.</v>
          </cell>
          <cell r="E835" t="str">
            <v>eq.058</v>
          </cell>
          <cell r="F835">
            <v>289379106.48556888</v>
          </cell>
          <cell r="G835"/>
          <cell r="H835" t="str">
            <v>u</v>
          </cell>
        </row>
        <row r="836">
          <cell r="B836"/>
          <cell r="C836"/>
          <cell r="D836"/>
          <cell r="E836"/>
          <cell r="F836"/>
          <cell r="G836"/>
          <cell r="H836"/>
        </row>
        <row r="837">
          <cell r="B837"/>
          <cell r="C837"/>
          <cell r="D837"/>
          <cell r="E837"/>
          <cell r="F837"/>
          <cell r="G837"/>
          <cell r="H837"/>
        </row>
        <row r="838">
          <cell r="B838" t="str">
            <v>77- Varios</v>
          </cell>
          <cell r="C838"/>
          <cell r="D838"/>
          <cell r="E838" t="str">
            <v>Cod. Registro</v>
          </cell>
          <cell r="F838" t="str">
            <v>Precio Prom.</v>
          </cell>
          <cell r="G838"/>
          <cell r="H838" t="str">
            <v>Unidad</v>
          </cell>
        </row>
        <row r="839">
          <cell r="B839">
            <v>155</v>
          </cell>
          <cell r="C839"/>
          <cell r="D839" t="str">
            <v>COPIA DE PLANOS</v>
          </cell>
          <cell r="E839" t="str">
            <v>fi.027</v>
          </cell>
          <cell r="F839">
            <v>4108.3300628985935</v>
          </cell>
          <cell r="G839"/>
          <cell r="H839" t="str">
            <v>m2</v>
          </cell>
        </row>
        <row r="840">
          <cell r="B840" t="str">
            <v>78- Cotización</v>
          </cell>
          <cell r="C840"/>
          <cell r="D840"/>
          <cell r="E840" t="str">
            <v>Cod. Registro</v>
          </cell>
          <cell r="F840" t="str">
            <v>Precio Prom.</v>
          </cell>
          <cell r="G840"/>
          <cell r="H840" t="str">
            <v>Unidad</v>
          </cell>
        </row>
        <row r="841">
          <cell r="B841">
            <v>152</v>
          </cell>
          <cell r="C841"/>
          <cell r="D841" t="str">
            <v>COTIZACIÓN DÓLAR PROMED. MENSUAL</v>
          </cell>
          <cell r="E841" t="str">
            <v>fi.024</v>
          </cell>
          <cell r="F841">
            <v>1021.28947368421</v>
          </cell>
          <cell r="G841"/>
          <cell r="H841" t="str">
            <v>$</v>
          </cell>
        </row>
        <row r="842">
          <cell r="B842" t="str">
            <v>79- Derechos</v>
          </cell>
          <cell r="C842"/>
          <cell r="D842"/>
          <cell r="E842" t="str">
            <v>Cod. Registro</v>
          </cell>
          <cell r="F842" t="str">
            <v>Precio Prom.</v>
          </cell>
          <cell r="G842"/>
          <cell r="H842" t="str">
            <v>Unidad</v>
          </cell>
        </row>
        <row r="843">
          <cell r="B843">
            <v>154</v>
          </cell>
          <cell r="C843"/>
          <cell r="D843" t="str">
            <v>DERECHOS DE APROBACIÓN C.PROFES.</v>
          </cell>
          <cell r="E843" t="str">
            <v>fi.026</v>
          </cell>
          <cell r="F843">
            <v>8328.3547701492516</v>
          </cell>
          <cell r="G843"/>
          <cell r="H843" t="str">
            <v>u</v>
          </cell>
        </row>
        <row r="844">
          <cell r="B844" t="str">
            <v>80- Seguros</v>
          </cell>
          <cell r="C844"/>
          <cell r="D844"/>
          <cell r="E844" t="str">
            <v>Cod. Registro</v>
          </cell>
          <cell r="F844" t="str">
            <v>Precio Prom.</v>
          </cell>
          <cell r="G844"/>
          <cell r="H844" t="str">
            <v>Unidad</v>
          </cell>
        </row>
        <row r="845">
          <cell r="B845">
            <v>156</v>
          </cell>
          <cell r="C845"/>
          <cell r="D845" t="str">
            <v>SEGURO 1218-42($/AÑO)</v>
          </cell>
          <cell r="E845" t="str">
            <v>fi.028</v>
          </cell>
          <cell r="F845">
            <v>451699.6828842471</v>
          </cell>
          <cell r="G845"/>
          <cell r="H845" t="str">
            <v>u</v>
          </cell>
        </row>
        <row r="846">
          <cell r="B846">
            <v>157</v>
          </cell>
          <cell r="C846"/>
          <cell r="D846" t="str">
            <v>SEGURO 1620-45($/AÑO)</v>
          </cell>
          <cell r="E846" t="str">
            <v>fi.029</v>
          </cell>
          <cell r="F846">
            <v>508942.12011765892</v>
          </cell>
          <cell r="G846"/>
          <cell r="H846" t="str">
            <v>u</v>
          </cell>
        </row>
        <row r="847">
          <cell r="B847" t="str">
            <v>81- Tasa</v>
          </cell>
          <cell r="C847"/>
          <cell r="D847"/>
          <cell r="E847" t="str">
            <v>Cod. Registro</v>
          </cell>
          <cell r="F847" t="str">
            <v>Precio Prom.</v>
          </cell>
          <cell r="G847"/>
          <cell r="H847" t="str">
            <v>Unidad</v>
          </cell>
        </row>
        <row r="848">
          <cell r="B848">
            <v>151</v>
          </cell>
          <cell r="C848"/>
          <cell r="D848" t="str">
            <v>TASA CARTERA GENERAL BNA</v>
          </cell>
          <cell r="E848" t="str">
            <v>fi.023</v>
          </cell>
          <cell r="F848">
            <v>34.050651802012815</v>
          </cell>
          <cell r="G848"/>
          <cell r="H848" t="str">
            <v>%</v>
          </cell>
        </row>
        <row r="849">
          <cell r="B849">
            <v>153</v>
          </cell>
          <cell r="C849"/>
          <cell r="D849" t="str">
            <v>TASA COMERC. Y FINANC. EQ. IMPORTADO</v>
          </cell>
          <cell r="E849" t="str">
            <v>fi.025</v>
          </cell>
          <cell r="F849">
            <v>38.654395794709473</v>
          </cell>
          <cell r="G849"/>
          <cell r="H849" t="str">
            <v>%</v>
          </cell>
        </row>
        <row r="850">
          <cell r="B850"/>
          <cell r="C850"/>
          <cell r="D850"/>
          <cell r="E850"/>
          <cell r="F850"/>
          <cell r="G850"/>
          <cell r="H850"/>
        </row>
        <row r="851">
          <cell r="B851"/>
          <cell r="C851"/>
          <cell r="D851"/>
          <cell r="E851"/>
          <cell r="F851"/>
          <cell r="G851"/>
          <cell r="H851"/>
        </row>
        <row r="852">
          <cell r="F852">
            <v>13721245152.448351</v>
          </cell>
        </row>
        <row r="853">
          <cell r="F853">
            <v>0.99999999999999989</v>
          </cell>
          <cell r="H853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_01_21"/>
      <sheetName val="Listado Fórmulas"/>
      <sheetName val="Listado Fórmulas (mat, mo, eq)"/>
      <sheetName val="PT ORGANISMOS"/>
      <sheetName val="Resumen Fórmulas"/>
      <sheetName val="Equipos"/>
      <sheetName val="Mov. Tierra"/>
      <sheetName val="Fundaciones"/>
      <sheetName val="Estruc. Resistente"/>
      <sheetName val="Cerramientos Ext. e Int.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. Sanitaria"/>
      <sheetName val="Ints. Gas"/>
      <sheetName val="Ints. Elect."/>
      <sheetName val="Pintura"/>
      <sheetName val="Vidrios"/>
      <sheetName val="Varios"/>
      <sheetName val="Red Agua"/>
      <sheetName val="Red Cloaca"/>
      <sheetName val="Red Gas"/>
      <sheetName val="Red Elect"/>
      <sheetName val="Red Vial LA VIÑA"/>
      <sheetName val="Dolar"/>
      <sheetName val="Flete"/>
    </sheetNames>
    <sheetDataSet>
      <sheetData sheetId="0" refreshError="1"/>
      <sheetData sheetId="1" refreshError="1"/>
      <sheetData sheetId="2" refreshError="1"/>
      <sheetData sheetId="3" refreshError="1">
        <row r="5">
          <cell r="B5" t="str">
            <v>1- Acero</v>
          </cell>
          <cell r="C5">
            <v>0</v>
          </cell>
          <cell r="D5">
            <v>0</v>
          </cell>
          <cell r="E5" t="str">
            <v>Cod. Registro</v>
          </cell>
          <cell r="F5" t="str">
            <v>Precio Prom.</v>
          </cell>
          <cell r="G5">
            <v>0</v>
          </cell>
          <cell r="H5" t="str">
            <v>Unidad</v>
          </cell>
        </row>
        <row r="6">
          <cell r="B6">
            <v>618</v>
          </cell>
          <cell r="C6">
            <v>0</v>
          </cell>
          <cell r="D6" t="str">
            <v>HIERRO TORSIONADO DIAM. 4,2MM</v>
          </cell>
          <cell r="E6" t="str">
            <v>ac.009</v>
          </cell>
          <cell r="F6">
            <v>179.11266112958248</v>
          </cell>
          <cell r="G6">
            <v>0</v>
          </cell>
          <cell r="H6" t="str">
            <v>kg</v>
          </cell>
        </row>
        <row r="7">
          <cell r="B7">
            <v>617</v>
          </cell>
          <cell r="C7">
            <v>0</v>
          </cell>
          <cell r="D7" t="str">
            <v>HIERRO TORSIONADO DIAM. 6MM</v>
          </cell>
          <cell r="E7" t="str">
            <v>ac.010</v>
          </cell>
          <cell r="F7">
            <v>183.02452700942536</v>
          </cell>
          <cell r="G7">
            <v>0</v>
          </cell>
          <cell r="H7" t="str">
            <v>kg</v>
          </cell>
        </row>
        <row r="8">
          <cell r="B8">
            <v>615</v>
          </cell>
          <cell r="C8">
            <v>0</v>
          </cell>
          <cell r="D8" t="str">
            <v>HIERRO TORSIONADO DIAM. 8MM</v>
          </cell>
          <cell r="E8" t="str">
            <v>ac.011</v>
          </cell>
          <cell r="F8">
            <v>183.56229072343254</v>
          </cell>
          <cell r="G8">
            <v>0</v>
          </cell>
          <cell r="H8" t="str">
            <v>kg</v>
          </cell>
        </row>
        <row r="9">
          <cell r="B9">
            <v>614</v>
          </cell>
          <cell r="C9">
            <v>0</v>
          </cell>
          <cell r="D9" t="str">
            <v>HIERRO TORSIONADO DIAM. 12MM</v>
          </cell>
          <cell r="E9" t="str">
            <v>ac.012</v>
          </cell>
          <cell r="F9">
            <v>172.62865501047162</v>
          </cell>
          <cell r="G9">
            <v>0</v>
          </cell>
          <cell r="H9" t="str">
            <v>kg</v>
          </cell>
        </row>
        <row r="10">
          <cell r="B10">
            <v>622</v>
          </cell>
          <cell r="C10">
            <v>0</v>
          </cell>
          <cell r="D10" t="str">
            <v>HIERRO TORSIONADO DIAM. 16MM</v>
          </cell>
          <cell r="E10" t="str">
            <v>ac.013</v>
          </cell>
          <cell r="F10">
            <v>183.06266047832631</v>
          </cell>
          <cell r="G10">
            <v>0</v>
          </cell>
          <cell r="H10" t="str">
            <v>kg</v>
          </cell>
        </row>
        <row r="11">
          <cell r="B11">
            <v>372</v>
          </cell>
          <cell r="C11">
            <v>0</v>
          </cell>
          <cell r="D11" t="str">
            <v>HIERRO LISO HERRERO DE 10 MM.</v>
          </cell>
          <cell r="E11" t="str">
            <v>ac.014</v>
          </cell>
          <cell r="F11">
            <v>165.90213729244928</v>
          </cell>
          <cell r="G11">
            <v>0</v>
          </cell>
          <cell r="H11" t="str">
            <v>kg</v>
          </cell>
        </row>
        <row r="12">
          <cell r="B12">
            <v>2</v>
          </cell>
          <cell r="C12">
            <v>0</v>
          </cell>
          <cell r="D12" t="str">
            <v>HIERRO MEJORADO DE 10 MM.</v>
          </cell>
          <cell r="E12" t="str">
            <v>ac.015</v>
          </cell>
          <cell r="F12">
            <v>176.59877106677089</v>
          </cell>
          <cell r="G12">
            <v>0</v>
          </cell>
          <cell r="H12" t="str">
            <v>kg</v>
          </cell>
        </row>
        <row r="13">
          <cell r="B13">
            <v>3</v>
          </cell>
          <cell r="C13">
            <v>0</v>
          </cell>
          <cell r="D13" t="str">
            <v>ACERO EN BARRAS 10 MM</v>
          </cell>
          <cell r="E13" t="str">
            <v>ac.016</v>
          </cell>
          <cell r="F13">
            <v>164977.72513212555</v>
          </cell>
          <cell r="G13">
            <v>0</v>
          </cell>
          <cell r="H13" t="str">
            <v>tn</v>
          </cell>
        </row>
        <row r="14">
          <cell r="B14">
            <v>373</v>
          </cell>
          <cell r="C14">
            <v>0</v>
          </cell>
          <cell r="D14" t="str">
            <v>ELECTRODOS 2,5 MM</v>
          </cell>
          <cell r="E14" t="str">
            <v>ac.029</v>
          </cell>
          <cell r="F14">
            <v>285.15154950295545</v>
          </cell>
          <cell r="G14">
            <v>0</v>
          </cell>
          <cell r="H14" t="str">
            <v>kg</v>
          </cell>
        </row>
        <row r="15">
          <cell r="B15">
            <v>619</v>
          </cell>
          <cell r="C15">
            <v>0</v>
          </cell>
          <cell r="D15" t="str">
            <v>PLANCHUELA 5/8" X 1/8"</v>
          </cell>
          <cell r="E15" t="str">
            <v>ac.081</v>
          </cell>
          <cell r="F15">
            <v>88.534723743392277</v>
          </cell>
          <cell r="G15">
            <v>0</v>
          </cell>
          <cell r="H15" t="str">
            <v>m</v>
          </cell>
        </row>
        <row r="16">
          <cell r="B16">
            <v>377</v>
          </cell>
          <cell r="C16">
            <v>0</v>
          </cell>
          <cell r="D16" t="str">
            <v>TIRAFONDO 6,5 MM X 3"</v>
          </cell>
          <cell r="E16" t="str">
            <v>ac.092</v>
          </cell>
          <cell r="F16">
            <v>15.286461376848465</v>
          </cell>
          <cell r="G16">
            <v>0</v>
          </cell>
          <cell r="H16" t="str">
            <v>u</v>
          </cell>
        </row>
        <row r="17">
          <cell r="B17">
            <v>16</v>
          </cell>
          <cell r="C17">
            <v>0</v>
          </cell>
          <cell r="D17" t="str">
            <v>ACERO P/PRETENS. Ø 7 MM</v>
          </cell>
          <cell r="E17" t="str">
            <v>ac.093</v>
          </cell>
          <cell r="F17">
            <v>180033.16907177671</v>
          </cell>
          <cell r="G17">
            <v>0</v>
          </cell>
          <cell r="H17" t="str">
            <v>tn</v>
          </cell>
        </row>
        <row r="18">
          <cell r="B18">
            <v>750</v>
          </cell>
          <cell r="C18">
            <v>0</v>
          </cell>
          <cell r="D18" t="str">
            <v>HIERRO TORSIONADO DIAM. 20MM</v>
          </cell>
          <cell r="E18" t="str">
            <v>ac.100</v>
          </cell>
          <cell r="F18">
            <v>183.95069689666278</v>
          </cell>
          <cell r="G18">
            <v>0</v>
          </cell>
          <cell r="H18" t="str">
            <v>kg</v>
          </cell>
        </row>
        <row r="19">
          <cell r="B19">
            <v>752</v>
          </cell>
          <cell r="C19">
            <v>0</v>
          </cell>
          <cell r="D19" t="str">
            <v>HIERRO TORSIONADO DE 14MM</v>
          </cell>
          <cell r="E19" t="str">
            <v>ac.101</v>
          </cell>
          <cell r="F19">
            <v>181.76765545715381</v>
          </cell>
          <cell r="G19">
            <v>0</v>
          </cell>
          <cell r="H19" t="str">
            <v>kg</v>
          </cell>
        </row>
        <row r="20">
          <cell r="B20">
            <v>758</v>
          </cell>
          <cell r="C20">
            <v>0</v>
          </cell>
          <cell r="D20" t="str">
            <v>ELECTRODOS 3,25MM CONARCO PUNTA AZUL</v>
          </cell>
          <cell r="E20" t="str">
            <v>ac.106</v>
          </cell>
          <cell r="F20">
            <v>576.0724984080166</v>
          </cell>
          <cell r="G20">
            <v>0</v>
          </cell>
          <cell r="H20" t="str">
            <v>kg</v>
          </cell>
        </row>
        <row r="21">
          <cell r="B21">
            <v>759</v>
          </cell>
          <cell r="C21">
            <v>0</v>
          </cell>
          <cell r="D21" t="str">
            <v>ELECTRODOS 3,25MM CONARCO PUNTA NARANJA</v>
          </cell>
          <cell r="E21" t="str">
            <v>ac.107</v>
          </cell>
          <cell r="F21">
            <v>812.34393014075442</v>
          </cell>
          <cell r="G21">
            <v>0</v>
          </cell>
          <cell r="H21" t="str">
            <v>kg</v>
          </cell>
        </row>
        <row r="22">
          <cell r="B22">
            <v>1326</v>
          </cell>
          <cell r="C22">
            <v>0</v>
          </cell>
          <cell r="D22" t="str">
            <v>TORNILLOS T1 X 100</v>
          </cell>
          <cell r="E22" t="str">
            <v>ac.200</v>
          </cell>
          <cell r="F22">
            <v>607.35110349316449</v>
          </cell>
          <cell r="G22">
            <v>0</v>
          </cell>
          <cell r="H22" t="str">
            <v>u</v>
          </cell>
        </row>
        <row r="23">
          <cell r="B23">
            <v>1327</v>
          </cell>
          <cell r="C23">
            <v>0</v>
          </cell>
          <cell r="D23" t="str">
            <v>TORNILLOS T2 X 100</v>
          </cell>
          <cell r="E23" t="str">
            <v>ac.201</v>
          </cell>
          <cell r="F23">
            <v>454.5190217068423</v>
          </cell>
          <cell r="G23">
            <v>0</v>
          </cell>
          <cell r="H23" t="str">
            <v>u</v>
          </cell>
        </row>
        <row r="24">
          <cell r="B24">
            <v>912</v>
          </cell>
          <cell r="C24">
            <v>0</v>
          </cell>
          <cell r="D24" t="str">
            <v>MALLA SIMA Q - 55 25X25</v>
          </cell>
          <cell r="E24" t="str">
            <v>ac.500</v>
          </cell>
          <cell r="F24">
            <v>217.43367937030749</v>
          </cell>
          <cell r="G24">
            <v>0</v>
          </cell>
          <cell r="H24" t="str">
            <v>m2</v>
          </cell>
        </row>
        <row r="25">
          <cell r="B25" t="str">
            <v>2- Alambre</v>
          </cell>
          <cell r="C25">
            <v>0</v>
          </cell>
          <cell r="D25">
            <v>0</v>
          </cell>
          <cell r="E25" t="str">
            <v>Cod. Registro</v>
          </cell>
          <cell r="F25" t="str">
            <v>Precio Prom.</v>
          </cell>
          <cell r="G25">
            <v>0</v>
          </cell>
          <cell r="H25" t="str">
            <v>Unidad</v>
          </cell>
        </row>
        <row r="26">
          <cell r="B26">
            <v>1</v>
          </cell>
          <cell r="C26">
            <v>0</v>
          </cell>
          <cell r="D26" t="str">
            <v>ALAMBRE DE PÚAS X 500 M.</v>
          </cell>
          <cell r="E26" t="str">
            <v>ac.002</v>
          </cell>
          <cell r="F26">
            <v>10363.897646041474</v>
          </cell>
          <cell r="G26">
            <v>0</v>
          </cell>
          <cell r="H26" t="str">
            <v>rollo</v>
          </cell>
        </row>
        <row r="27">
          <cell r="B27">
            <v>9</v>
          </cell>
          <cell r="C27">
            <v>0</v>
          </cell>
          <cell r="D27" t="str">
            <v>ALAMBRE ROMBOIDAL 150X50X14</v>
          </cell>
          <cell r="E27" t="str">
            <v>ac.060</v>
          </cell>
          <cell r="F27">
            <v>725.53453765077575</v>
          </cell>
          <cell r="G27">
            <v>0</v>
          </cell>
          <cell r="H27" t="str">
            <v>m</v>
          </cell>
        </row>
        <row r="28">
          <cell r="B28">
            <v>10</v>
          </cell>
          <cell r="C28">
            <v>0</v>
          </cell>
          <cell r="D28" t="str">
            <v>ALAMBRE NEGRO Nº16</v>
          </cell>
          <cell r="E28" t="str">
            <v>ac.061</v>
          </cell>
          <cell r="F28">
            <v>278.51714735976145</v>
          </cell>
          <cell r="G28">
            <v>0</v>
          </cell>
          <cell r="H28" t="str">
            <v>kg</v>
          </cell>
        </row>
        <row r="29">
          <cell r="B29">
            <v>616</v>
          </cell>
          <cell r="C29">
            <v>0</v>
          </cell>
          <cell r="D29" t="str">
            <v>ALAMBRE NEGRO N°14</v>
          </cell>
          <cell r="E29" t="str">
            <v>ac.062</v>
          </cell>
          <cell r="F29">
            <v>303.16004099485031</v>
          </cell>
          <cell r="G29">
            <v>0</v>
          </cell>
          <cell r="H29" t="str">
            <v>kg</v>
          </cell>
        </row>
        <row r="30">
          <cell r="B30">
            <v>11</v>
          </cell>
          <cell r="C30">
            <v>0</v>
          </cell>
          <cell r="D30" t="str">
            <v>ALAMBRE GALVANIZ. 16/14</v>
          </cell>
          <cell r="E30" t="str">
            <v>ac.070</v>
          </cell>
          <cell r="F30">
            <v>16.265885330241691</v>
          </cell>
          <cell r="G30">
            <v>0</v>
          </cell>
          <cell r="H30" t="str">
            <v>m</v>
          </cell>
        </row>
        <row r="31">
          <cell r="B31">
            <v>12</v>
          </cell>
          <cell r="C31">
            <v>0</v>
          </cell>
          <cell r="D31" t="str">
            <v>ALAMBRE GALVANIZ. 17/15</v>
          </cell>
          <cell r="E31" t="str">
            <v>ac.071</v>
          </cell>
          <cell r="F31">
            <v>17.673872166818541</v>
          </cell>
          <cell r="G31">
            <v>0</v>
          </cell>
          <cell r="H31" t="str">
            <v>m</v>
          </cell>
        </row>
        <row r="32">
          <cell r="B32">
            <v>620</v>
          </cell>
          <cell r="C32">
            <v>0</v>
          </cell>
          <cell r="D32" t="str">
            <v>ALAMBRE GALVANIZADO N° 14</v>
          </cell>
          <cell r="E32" t="str">
            <v>ac.072</v>
          </cell>
          <cell r="F32">
            <v>355.79687775929244</v>
          </cell>
          <cell r="G32">
            <v>0</v>
          </cell>
          <cell r="H32" t="str">
            <v>kg</v>
          </cell>
        </row>
        <row r="33">
          <cell r="B33">
            <v>621</v>
          </cell>
          <cell r="C33">
            <v>0</v>
          </cell>
          <cell r="D33" t="str">
            <v>ALAMBRE TEJIDO 2" X 2 MTS 2"-200-10-14</v>
          </cell>
          <cell r="E33" t="str">
            <v>ac.073</v>
          </cell>
          <cell r="F33">
            <v>1261.5363854207405</v>
          </cell>
          <cell r="G33">
            <v>0</v>
          </cell>
          <cell r="H33" t="str">
            <v>m</v>
          </cell>
        </row>
        <row r="34">
          <cell r="B34" t="str">
            <v>3- Clavos</v>
          </cell>
          <cell r="C34">
            <v>0</v>
          </cell>
          <cell r="D34">
            <v>0</v>
          </cell>
          <cell r="E34" t="str">
            <v>Cod. Registro</v>
          </cell>
          <cell r="F34" t="str">
            <v>Precio Prom.</v>
          </cell>
          <cell r="G34">
            <v>0</v>
          </cell>
          <cell r="H34" t="str">
            <v>Unidad</v>
          </cell>
        </row>
        <row r="35">
          <cell r="B35">
            <v>7</v>
          </cell>
          <cell r="C35">
            <v>0</v>
          </cell>
          <cell r="D35" t="str">
            <v>CLAVOS P.P. 2"</v>
          </cell>
          <cell r="E35" t="str">
            <v>ac.050</v>
          </cell>
          <cell r="F35">
            <v>272.46255407060977</v>
          </cell>
          <cell r="G35">
            <v>0</v>
          </cell>
          <cell r="H35" t="str">
            <v>kg</v>
          </cell>
        </row>
        <row r="36">
          <cell r="B36">
            <v>8</v>
          </cell>
          <cell r="C36">
            <v>0</v>
          </cell>
          <cell r="D36" t="str">
            <v>CLAVOS P.P. 2 1/2"</v>
          </cell>
          <cell r="E36" t="str">
            <v>ac.051</v>
          </cell>
          <cell r="F36">
            <v>255.56815066852928</v>
          </cell>
          <cell r="G36">
            <v>0</v>
          </cell>
          <cell r="H36" t="str">
            <v>kg</v>
          </cell>
        </row>
        <row r="37">
          <cell r="B37">
            <v>374</v>
          </cell>
          <cell r="C37">
            <v>0</v>
          </cell>
          <cell r="D37" t="str">
            <v>CLAVOS P.P. 1"</v>
          </cell>
          <cell r="E37" t="str">
            <v>ac.052</v>
          </cell>
          <cell r="F37">
            <v>312.86986001972485</v>
          </cell>
          <cell r="G37">
            <v>0</v>
          </cell>
          <cell r="H37" t="str">
            <v>kg</v>
          </cell>
        </row>
        <row r="38">
          <cell r="B38">
            <v>375</v>
          </cell>
          <cell r="C38">
            <v>0</v>
          </cell>
          <cell r="D38" t="str">
            <v>CLAVOS CABEZA DE PLOMO 3"</v>
          </cell>
          <cell r="E38" t="str">
            <v>ac.053</v>
          </cell>
          <cell r="F38">
            <v>454.98429032756655</v>
          </cell>
          <cell r="G38">
            <v>0</v>
          </cell>
          <cell r="H38" t="str">
            <v>kg</v>
          </cell>
        </row>
        <row r="39">
          <cell r="B39" t="str">
            <v>4- Gancho</v>
          </cell>
          <cell r="C39">
            <v>0</v>
          </cell>
          <cell r="D39">
            <v>0</v>
          </cell>
          <cell r="E39" t="str">
            <v>Cod. Registro</v>
          </cell>
          <cell r="F39" t="str">
            <v>Precio Prom.</v>
          </cell>
          <cell r="G39">
            <v>0</v>
          </cell>
          <cell r="H39" t="str">
            <v>Unidad</v>
          </cell>
        </row>
        <row r="40">
          <cell r="B40">
            <v>376</v>
          </cell>
          <cell r="C40">
            <v>0</v>
          </cell>
          <cell r="D40" t="str">
            <v>GANCHO "J" P/CHAPA GALVANIZADA 50 MM</v>
          </cell>
          <cell r="E40" t="str">
            <v>ac.089</v>
          </cell>
          <cell r="F40">
            <v>32.35038791258679</v>
          </cell>
          <cell r="G40">
            <v>0</v>
          </cell>
          <cell r="H40" t="str">
            <v>u</v>
          </cell>
        </row>
        <row r="41">
          <cell r="B41">
            <v>14</v>
          </cell>
          <cell r="C41">
            <v>0</v>
          </cell>
          <cell r="D41" t="str">
            <v>GANCHO P/ALAMBRE TEJIDO 3/8"X200 MM</v>
          </cell>
          <cell r="E41" t="str">
            <v>ac.090</v>
          </cell>
          <cell r="F41">
            <v>75.08136622702456</v>
          </cell>
          <cell r="G41">
            <v>0</v>
          </cell>
          <cell r="H41" t="str">
            <v>u</v>
          </cell>
        </row>
        <row r="42">
          <cell r="B42">
            <v>764</v>
          </cell>
          <cell r="C42">
            <v>0</v>
          </cell>
          <cell r="D42" t="str">
            <v>GANCHO "J" P/CHAPA GALVANIZADA DE 60MM</v>
          </cell>
          <cell r="E42" t="str">
            <v>ac.111</v>
          </cell>
          <cell r="F42">
            <v>49.860032604407948</v>
          </cell>
          <cell r="G42">
            <v>0</v>
          </cell>
          <cell r="H42" t="str">
            <v>u</v>
          </cell>
        </row>
        <row r="43">
          <cell r="B43" t="str">
            <v>5- Hierro</v>
          </cell>
          <cell r="C43">
            <v>0</v>
          </cell>
          <cell r="D43">
            <v>0</v>
          </cell>
          <cell r="E43" t="str">
            <v>Cod. Registro</v>
          </cell>
          <cell r="F43" t="str">
            <v>Precio Prom.</v>
          </cell>
          <cell r="G43">
            <v>0</v>
          </cell>
          <cell r="H43" t="str">
            <v>Unidad</v>
          </cell>
        </row>
        <row r="44">
          <cell r="B44">
            <v>13</v>
          </cell>
          <cell r="C44">
            <v>0</v>
          </cell>
          <cell r="D44" t="str">
            <v>PLANCHUELA 1/2"X1/8"</v>
          </cell>
          <cell r="E44" t="str">
            <v>ac.080</v>
          </cell>
          <cell r="F44">
            <v>75.217313438500895</v>
          </cell>
          <cell r="G44">
            <v>0</v>
          </cell>
          <cell r="H44" t="str">
            <v>m</v>
          </cell>
        </row>
        <row r="45">
          <cell r="B45">
            <v>753</v>
          </cell>
          <cell r="C45">
            <v>0</v>
          </cell>
          <cell r="D45" t="str">
            <v>HIERRO LISO HERRERO DE 6 MM - 12 MTS</v>
          </cell>
          <cell r="E45" t="str">
            <v>ac.102</v>
          </cell>
          <cell r="F45">
            <v>460.4723231521827</v>
          </cell>
          <cell r="G45">
            <v>0</v>
          </cell>
          <cell r="H45" t="str">
            <v>barra</v>
          </cell>
        </row>
        <row r="46">
          <cell r="B46">
            <v>754</v>
          </cell>
          <cell r="C46">
            <v>0</v>
          </cell>
          <cell r="D46" t="str">
            <v>HIERRO LISO HERRERO DE 8 MM - 12 MTS</v>
          </cell>
          <cell r="E46" t="str">
            <v>ac.103</v>
          </cell>
          <cell r="F46">
            <v>786.69143373568795</v>
          </cell>
          <cell r="G46">
            <v>0</v>
          </cell>
          <cell r="H46" t="str">
            <v>barra</v>
          </cell>
        </row>
        <row r="47">
          <cell r="B47">
            <v>755</v>
          </cell>
          <cell r="C47">
            <v>0</v>
          </cell>
          <cell r="D47" t="str">
            <v>HIERRO LISO HERRERO DE 12 MM - 12 MTS</v>
          </cell>
          <cell r="E47" t="str">
            <v>ac.104</v>
          </cell>
          <cell r="F47">
            <v>1739.4265542692253</v>
          </cell>
          <cell r="G47">
            <v>0</v>
          </cell>
          <cell r="H47" t="str">
            <v>barra</v>
          </cell>
        </row>
        <row r="48">
          <cell r="B48">
            <v>757</v>
          </cell>
          <cell r="C48">
            <v>0</v>
          </cell>
          <cell r="D48" t="str">
            <v>HIERRO LISO HERRERO DE 16 MM - 12 MTS</v>
          </cell>
          <cell r="E48" t="str">
            <v>ac.105</v>
          </cell>
          <cell r="F48">
            <v>3068.7745112570324</v>
          </cell>
          <cell r="G48">
            <v>0</v>
          </cell>
          <cell r="H48" t="str">
            <v>barra</v>
          </cell>
        </row>
        <row r="49">
          <cell r="B49">
            <v>773</v>
          </cell>
          <cell r="C49">
            <v>0</v>
          </cell>
          <cell r="D49" t="str">
            <v>HIERRO ANGULO 3/4 X 1/8 X 6M</v>
          </cell>
          <cell r="E49" t="str">
            <v>ac.119</v>
          </cell>
          <cell r="F49">
            <v>165.99980258909423</v>
          </cell>
          <cell r="G49">
            <v>0</v>
          </cell>
          <cell r="H49" t="str">
            <v>m</v>
          </cell>
        </row>
        <row r="50">
          <cell r="B50">
            <v>774</v>
          </cell>
          <cell r="C50">
            <v>0</v>
          </cell>
          <cell r="D50" t="str">
            <v>HIERRO ANGULO 2 X 3/16 X 6M</v>
          </cell>
          <cell r="E50" t="str">
            <v>ac.120</v>
          </cell>
          <cell r="F50">
            <v>473.32031061032632</v>
          </cell>
          <cell r="G50">
            <v>0</v>
          </cell>
          <cell r="H50" t="str">
            <v>m</v>
          </cell>
        </row>
        <row r="51">
          <cell r="B51">
            <v>775</v>
          </cell>
          <cell r="C51">
            <v>0</v>
          </cell>
          <cell r="D51" t="str">
            <v>HIERRO ANGULO 1-1/2 X 3/16 X 6M</v>
          </cell>
          <cell r="E51" t="str">
            <v>ac.121</v>
          </cell>
          <cell r="F51">
            <v>422.5141839423365</v>
          </cell>
          <cell r="G51">
            <v>0</v>
          </cell>
          <cell r="H51" t="str">
            <v>m</v>
          </cell>
        </row>
        <row r="52">
          <cell r="B52" t="str">
            <v>6- Malla</v>
          </cell>
          <cell r="C52">
            <v>0</v>
          </cell>
          <cell r="D52">
            <v>0</v>
          </cell>
          <cell r="E52" t="str">
            <v>Cod. Registro</v>
          </cell>
          <cell r="F52" t="str">
            <v>Precio Prom.</v>
          </cell>
          <cell r="G52">
            <v>0</v>
          </cell>
          <cell r="H52" t="str">
            <v>Unidad</v>
          </cell>
        </row>
        <row r="53">
          <cell r="B53">
            <v>4</v>
          </cell>
          <cell r="C53">
            <v>0</v>
          </cell>
          <cell r="D53" t="str">
            <v>MALLA SIMA R92</v>
          </cell>
          <cell r="E53" t="str">
            <v>ac.030</v>
          </cell>
          <cell r="F53">
            <v>287.34190692335284</v>
          </cell>
          <cell r="G53">
            <v>0</v>
          </cell>
          <cell r="H53" t="str">
            <v>kg</v>
          </cell>
        </row>
        <row r="54">
          <cell r="B54">
            <v>6</v>
          </cell>
          <cell r="C54">
            <v>0</v>
          </cell>
          <cell r="D54" t="str">
            <v>MALLA SIMA Q92</v>
          </cell>
          <cell r="E54" t="str">
            <v>ac.040</v>
          </cell>
          <cell r="F54">
            <v>249.64004146384465</v>
          </cell>
          <cell r="G54">
            <v>0</v>
          </cell>
          <cell r="H54" t="str">
            <v>kg</v>
          </cell>
        </row>
        <row r="55">
          <cell r="B55" t="str">
            <v>7- Metal</v>
          </cell>
          <cell r="C55">
            <v>0</v>
          </cell>
          <cell r="D55">
            <v>0</v>
          </cell>
          <cell r="E55" t="str">
            <v>Cod. Registro</v>
          </cell>
          <cell r="F55" t="str">
            <v>Precio Prom.</v>
          </cell>
          <cell r="G55">
            <v>0</v>
          </cell>
          <cell r="H55" t="str">
            <v>Unidad</v>
          </cell>
        </row>
        <row r="56">
          <cell r="B56">
            <v>5</v>
          </cell>
          <cell r="C56">
            <v>0</v>
          </cell>
          <cell r="D56" t="str">
            <v>METAL DESPLEGADO 0.75MX2.00M.</v>
          </cell>
          <cell r="E56" t="str">
            <v>ac.034</v>
          </cell>
          <cell r="F56">
            <v>296.99038568632216</v>
          </cell>
          <cell r="G56">
            <v>0</v>
          </cell>
          <cell r="H56" t="str">
            <v>u</v>
          </cell>
        </row>
        <row r="57">
          <cell r="B57" t="str">
            <v>8- Torniquetas</v>
          </cell>
          <cell r="C57">
            <v>0</v>
          </cell>
          <cell r="D57">
            <v>0</v>
          </cell>
          <cell r="E57" t="str">
            <v>Cod. Registro</v>
          </cell>
          <cell r="F57" t="str">
            <v>Precio Prom.</v>
          </cell>
          <cell r="G57">
            <v>0</v>
          </cell>
          <cell r="H57" t="str">
            <v>Unidad</v>
          </cell>
        </row>
        <row r="58">
          <cell r="B58">
            <v>15</v>
          </cell>
          <cell r="C58">
            <v>0</v>
          </cell>
          <cell r="D58" t="str">
            <v>TORNIQUETAS Nº6</v>
          </cell>
          <cell r="E58" t="str">
            <v>ac.091</v>
          </cell>
          <cell r="F58">
            <v>400.47607046818604</v>
          </cell>
          <cell r="G58">
            <v>0</v>
          </cell>
          <cell r="H58" t="str">
            <v>u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B60" t="str">
            <v>9- Acelerante</v>
          </cell>
          <cell r="C60">
            <v>0</v>
          </cell>
          <cell r="D60">
            <v>0</v>
          </cell>
          <cell r="E60" t="str">
            <v>Cod. Registro</v>
          </cell>
          <cell r="F60" t="str">
            <v>Precio Prom.</v>
          </cell>
          <cell r="G60">
            <v>0</v>
          </cell>
          <cell r="H60" t="str">
            <v>Unidad</v>
          </cell>
        </row>
        <row r="61">
          <cell r="B61">
            <v>18</v>
          </cell>
          <cell r="C61">
            <v>0</v>
          </cell>
          <cell r="D61" t="str">
            <v>ACELERANTE DE FRAGÜE</v>
          </cell>
          <cell r="E61" t="str">
            <v>ad.002</v>
          </cell>
          <cell r="F61">
            <v>163.48783417436215</v>
          </cell>
          <cell r="G61">
            <v>0</v>
          </cell>
          <cell r="H61" t="str">
            <v>l</v>
          </cell>
        </row>
        <row r="62">
          <cell r="B62" t="str">
            <v>10- Antisol</v>
          </cell>
          <cell r="C62">
            <v>0</v>
          </cell>
          <cell r="D62">
            <v>0</v>
          </cell>
          <cell r="E62" t="str">
            <v>Cod. Registro</v>
          </cell>
          <cell r="F62" t="str">
            <v>Precio Prom.</v>
          </cell>
          <cell r="G62">
            <v>0</v>
          </cell>
          <cell r="H62" t="str">
            <v>Unidad</v>
          </cell>
        </row>
        <row r="63">
          <cell r="B63">
            <v>17</v>
          </cell>
          <cell r="C63">
            <v>0</v>
          </cell>
          <cell r="D63" t="str">
            <v>ANTISOL NORMALIZADO</v>
          </cell>
          <cell r="E63" t="str">
            <v>ad.001</v>
          </cell>
          <cell r="F63">
            <v>161.90151208279335</v>
          </cell>
          <cell r="G63">
            <v>0</v>
          </cell>
          <cell r="H63" t="str">
            <v>l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B65" t="str">
            <v>11- Asfalto aislante</v>
          </cell>
          <cell r="C65">
            <v>0</v>
          </cell>
          <cell r="D65">
            <v>0</v>
          </cell>
          <cell r="E65" t="str">
            <v>Cod. Registro</v>
          </cell>
          <cell r="F65" t="str">
            <v>Precio Prom.</v>
          </cell>
          <cell r="G65">
            <v>0</v>
          </cell>
          <cell r="H65" t="str">
            <v>Unidad</v>
          </cell>
        </row>
        <row r="66">
          <cell r="B66">
            <v>25</v>
          </cell>
          <cell r="C66">
            <v>0</v>
          </cell>
          <cell r="D66" t="str">
            <v>ASFALTO PLÁSTICO P/JUNTAS DE PAVIMENTO</v>
          </cell>
          <cell r="E66" t="str">
            <v>ai.007</v>
          </cell>
          <cell r="F66">
            <v>274.24367289828007</v>
          </cell>
          <cell r="G66">
            <v>0</v>
          </cell>
          <cell r="H66" t="str">
            <v>kg</v>
          </cell>
        </row>
        <row r="67">
          <cell r="B67" t="str">
            <v>12- Esmalte</v>
          </cell>
          <cell r="C67">
            <v>0</v>
          </cell>
          <cell r="D67">
            <v>0</v>
          </cell>
          <cell r="E67" t="str">
            <v>Cod. Registro</v>
          </cell>
          <cell r="F67" t="str">
            <v>Precio Prom.</v>
          </cell>
          <cell r="G67">
            <v>0</v>
          </cell>
          <cell r="H67" t="str">
            <v>Unidad</v>
          </cell>
        </row>
        <row r="68">
          <cell r="B68">
            <v>716</v>
          </cell>
          <cell r="C68">
            <v>0</v>
          </cell>
          <cell r="D68" t="str">
            <v>ESMALTE SINTETICO NEGRO 4L</v>
          </cell>
          <cell r="E68" t="str">
            <v>pi.034</v>
          </cell>
          <cell r="F68">
            <v>534.34347916923673</v>
          </cell>
          <cell r="G68">
            <v>0</v>
          </cell>
          <cell r="H68" t="str">
            <v>l</v>
          </cell>
        </row>
        <row r="69">
          <cell r="B69" t="str">
            <v>13- Hidrófugo</v>
          </cell>
          <cell r="C69">
            <v>0</v>
          </cell>
          <cell r="D69">
            <v>0</v>
          </cell>
          <cell r="E69" t="str">
            <v>Cod. Registro</v>
          </cell>
          <cell r="F69" t="str">
            <v>Precio Prom.</v>
          </cell>
          <cell r="G69">
            <v>0</v>
          </cell>
          <cell r="H69" t="str">
            <v>Unidad</v>
          </cell>
        </row>
        <row r="70">
          <cell r="B70">
            <v>22</v>
          </cell>
          <cell r="C70">
            <v>0</v>
          </cell>
          <cell r="D70" t="str">
            <v>HIDRÓFUGO CERECITA IGGAM</v>
          </cell>
          <cell r="E70" t="str">
            <v>ai.004</v>
          </cell>
          <cell r="F70">
            <v>74.812043249796233</v>
          </cell>
          <cell r="G70">
            <v>0</v>
          </cell>
          <cell r="H70" t="str">
            <v>l</v>
          </cell>
        </row>
        <row r="71">
          <cell r="B71" t="str">
            <v>14- Membrana</v>
          </cell>
          <cell r="C71">
            <v>0</v>
          </cell>
          <cell r="D71">
            <v>0</v>
          </cell>
          <cell r="E71" t="str">
            <v>Cod. Registro</v>
          </cell>
          <cell r="F71" t="str">
            <v>Precio Prom.</v>
          </cell>
          <cell r="G71">
            <v>0</v>
          </cell>
          <cell r="H71" t="str">
            <v>Unidad</v>
          </cell>
        </row>
        <row r="72">
          <cell r="B72">
            <v>20</v>
          </cell>
          <cell r="C72">
            <v>0</v>
          </cell>
          <cell r="D72" t="str">
            <v>MEMBRANA S/ALUMINIO 4 MM ESPESOR</v>
          </cell>
          <cell r="E72" t="str">
            <v>ai.002</v>
          </cell>
          <cell r="F72">
            <v>381.60402214030648</v>
          </cell>
          <cell r="G72">
            <v>0</v>
          </cell>
          <cell r="H72" t="str">
            <v>m2</v>
          </cell>
        </row>
        <row r="73">
          <cell r="B73">
            <v>23</v>
          </cell>
          <cell r="C73">
            <v>0</v>
          </cell>
          <cell r="D73" t="str">
            <v>MEMBRANA B/TEJAS C/AISLAC. TÉRMICA TBA5</v>
          </cell>
          <cell r="E73" t="str">
            <v>ai.005</v>
          </cell>
          <cell r="F73">
            <v>503.18587862354099</v>
          </cell>
          <cell r="G73">
            <v>0</v>
          </cell>
          <cell r="H73" t="str">
            <v>m2</v>
          </cell>
        </row>
        <row r="74">
          <cell r="B74">
            <v>24</v>
          </cell>
          <cell r="C74">
            <v>0</v>
          </cell>
          <cell r="D74" t="str">
            <v>MEMBRANA C/ALUMINIO 4 MM ESPESOR</v>
          </cell>
          <cell r="E74" t="str">
            <v>ai.006</v>
          </cell>
          <cell r="F74">
            <v>324.07333230352617</v>
          </cell>
          <cell r="G74">
            <v>0</v>
          </cell>
          <cell r="H74" t="str">
            <v>m2</v>
          </cell>
        </row>
        <row r="75">
          <cell r="B75">
            <v>379</v>
          </cell>
          <cell r="C75">
            <v>0</v>
          </cell>
          <cell r="D75" t="str">
            <v>MASILLA</v>
          </cell>
          <cell r="E75" t="str">
            <v>ai.010</v>
          </cell>
          <cell r="F75">
            <v>74.978726469079007</v>
          </cell>
          <cell r="G75">
            <v>0</v>
          </cell>
          <cell r="H75" t="str">
            <v>kg</v>
          </cell>
        </row>
        <row r="76">
          <cell r="B76">
            <v>1388</v>
          </cell>
          <cell r="C76">
            <v>0</v>
          </cell>
          <cell r="D76" t="str">
            <v>PLÁSTICO POLIETILENO DE ALTA DENSIDAD (EX MEMBRANA HDPE 60 ESP. 1,5 MM, LISA, CALIDAD GM13 (M2))</v>
          </cell>
          <cell r="E76" t="str">
            <v>ai.011</v>
          </cell>
          <cell r="F76">
            <v>439.26768851001736</v>
          </cell>
          <cell r="G76">
            <v>0</v>
          </cell>
          <cell r="H76" t="str">
            <v>m2</v>
          </cell>
        </row>
        <row r="77">
          <cell r="B77" t="str">
            <v>15- Microesfera</v>
          </cell>
          <cell r="C77">
            <v>0</v>
          </cell>
          <cell r="D77">
            <v>0</v>
          </cell>
          <cell r="E77" t="str">
            <v>Cod. Registro</v>
          </cell>
          <cell r="F77" t="str">
            <v>Precio Prom.</v>
          </cell>
          <cell r="G77">
            <v>0</v>
          </cell>
          <cell r="H77" t="str">
            <v>Unidad</v>
          </cell>
        </row>
        <row r="78">
          <cell r="B78">
            <v>30</v>
          </cell>
          <cell r="C78">
            <v>0</v>
          </cell>
          <cell r="D78" t="str">
            <v>MICROESFERA DE VIDRIO</v>
          </cell>
          <cell r="E78" t="str">
            <v>ai.017</v>
          </cell>
          <cell r="F78">
            <v>45.259774063816451</v>
          </cell>
          <cell r="G78">
            <v>0</v>
          </cell>
          <cell r="H78" t="str">
            <v>kg</v>
          </cell>
        </row>
        <row r="79">
          <cell r="B79" t="str">
            <v>16- Pintura asfáltica</v>
          </cell>
          <cell r="C79">
            <v>0</v>
          </cell>
          <cell r="D79">
            <v>0</v>
          </cell>
          <cell r="E79" t="str">
            <v>Cod. Registro</v>
          </cell>
          <cell r="F79" t="str">
            <v>Precio Prom.</v>
          </cell>
          <cell r="G79">
            <v>0</v>
          </cell>
          <cell r="H79" t="str">
            <v>Unidad</v>
          </cell>
        </row>
        <row r="80">
          <cell r="B80">
            <v>27</v>
          </cell>
          <cell r="C80">
            <v>0</v>
          </cell>
          <cell r="D80" t="str">
            <v>PINTURA ASFÁLTICA BASE ACUOSA</v>
          </cell>
          <cell r="E80" t="str">
            <v>ai.012</v>
          </cell>
          <cell r="F80">
            <v>110.53281212753259</v>
          </cell>
          <cell r="G80">
            <v>0</v>
          </cell>
          <cell r="H80" t="str">
            <v>l</v>
          </cell>
        </row>
        <row r="81">
          <cell r="B81" t="str">
            <v>18- Plástico</v>
          </cell>
          <cell r="C81">
            <v>0</v>
          </cell>
          <cell r="D81">
            <v>0</v>
          </cell>
          <cell r="E81" t="str">
            <v>Cod. Registro</v>
          </cell>
          <cell r="F81" t="str">
            <v>Precio Prom.</v>
          </cell>
          <cell r="G81">
            <v>0</v>
          </cell>
          <cell r="H81" t="str">
            <v>Unidad</v>
          </cell>
        </row>
        <row r="82">
          <cell r="B82">
            <v>26</v>
          </cell>
          <cell r="C82">
            <v>0</v>
          </cell>
          <cell r="D82" t="str">
            <v>PLÁSTICO 100 MICRONES</v>
          </cell>
          <cell r="E82" t="str">
            <v>ai.009</v>
          </cell>
          <cell r="F82">
            <v>16.438839954031931</v>
          </cell>
          <cell r="G82">
            <v>0</v>
          </cell>
          <cell r="H82" t="str">
            <v>m2</v>
          </cell>
        </row>
        <row r="83">
          <cell r="B83" t="str">
            <v>19- Poliestireno</v>
          </cell>
          <cell r="C83">
            <v>0</v>
          </cell>
          <cell r="D83">
            <v>0</v>
          </cell>
          <cell r="E83" t="str">
            <v>Cod. Registro</v>
          </cell>
          <cell r="F83" t="str">
            <v>Precio Prom.</v>
          </cell>
          <cell r="G83">
            <v>0</v>
          </cell>
          <cell r="H83" t="str">
            <v>Unidad</v>
          </cell>
        </row>
        <row r="84">
          <cell r="B84">
            <v>28</v>
          </cell>
          <cell r="C84">
            <v>0</v>
          </cell>
          <cell r="D84" t="str">
            <v>POLIESTIRENO EXPANDIDO 20 MM</v>
          </cell>
          <cell r="E84" t="str">
            <v>ai.014</v>
          </cell>
          <cell r="F84">
            <v>528.35296912060869</v>
          </cell>
          <cell r="G84">
            <v>0</v>
          </cell>
          <cell r="H84" t="str">
            <v>m2</v>
          </cell>
        </row>
        <row r="85">
          <cell r="B85">
            <v>1072</v>
          </cell>
          <cell r="C85">
            <v>0</v>
          </cell>
          <cell r="D85" t="str">
            <v>POLIESTIRENO EXPANDIDO 10 MM</v>
          </cell>
          <cell r="E85" t="str">
            <v>ai.018</v>
          </cell>
          <cell r="F85">
            <v>317.39720811493652</v>
          </cell>
          <cell r="G85">
            <v>0</v>
          </cell>
          <cell r="H85" t="str">
            <v>m2</v>
          </cell>
        </row>
        <row r="86">
          <cell r="B86">
            <v>1101</v>
          </cell>
          <cell r="C86">
            <v>0</v>
          </cell>
          <cell r="D86" t="str">
            <v>LADRILLO TELGOPOR H=12CM, LARGO=1M, ANCHO=42CM</v>
          </cell>
          <cell r="E86" t="str">
            <v>ai.055</v>
          </cell>
          <cell r="F86">
            <v>2338.0426798599287</v>
          </cell>
          <cell r="G86">
            <v>0</v>
          </cell>
          <cell r="H86" t="str">
            <v>u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B88" t="str">
            <v>20- Arena</v>
          </cell>
          <cell r="C88">
            <v>0</v>
          </cell>
          <cell r="D88">
            <v>0</v>
          </cell>
          <cell r="E88" t="str">
            <v>Cod. Registro</v>
          </cell>
          <cell r="F88" t="str">
            <v>Precio Prom.</v>
          </cell>
          <cell r="G88">
            <v>0</v>
          </cell>
          <cell r="H88" t="str">
            <v>Unidad</v>
          </cell>
        </row>
        <row r="89">
          <cell r="B89">
            <v>31</v>
          </cell>
          <cell r="C89">
            <v>0</v>
          </cell>
          <cell r="D89" t="str">
            <v>ARENA GRUESA</v>
          </cell>
          <cell r="E89" t="str">
            <v>ar.001</v>
          </cell>
          <cell r="F89">
            <v>1115.0499934403344</v>
          </cell>
          <cell r="G89">
            <v>0</v>
          </cell>
          <cell r="H89" t="str">
            <v>m3</v>
          </cell>
        </row>
        <row r="90">
          <cell r="B90">
            <v>35</v>
          </cell>
          <cell r="C90">
            <v>0</v>
          </cell>
          <cell r="D90" t="str">
            <v>ENLAME</v>
          </cell>
          <cell r="E90" t="str">
            <v>ar.005</v>
          </cell>
          <cell r="F90">
            <v>1129.2650572548544</v>
          </cell>
          <cell r="G90">
            <v>0</v>
          </cell>
          <cell r="H90" t="str">
            <v>m3</v>
          </cell>
        </row>
        <row r="91">
          <cell r="B91">
            <v>36</v>
          </cell>
          <cell r="C91">
            <v>0</v>
          </cell>
          <cell r="D91" t="str">
            <v>ARENA MEDIANA</v>
          </cell>
          <cell r="E91" t="str">
            <v>ar.006</v>
          </cell>
          <cell r="F91">
            <v>1288.3221440371167</v>
          </cell>
          <cell r="G91">
            <v>0</v>
          </cell>
          <cell r="H91" t="str">
            <v>m3</v>
          </cell>
        </row>
        <row r="92">
          <cell r="B92">
            <v>342</v>
          </cell>
          <cell r="C92">
            <v>0</v>
          </cell>
          <cell r="D92" t="str">
            <v>ARENA FINA</v>
          </cell>
          <cell r="E92" t="str">
            <v>ar.013</v>
          </cell>
          <cell r="F92">
            <v>1152.3073716627082</v>
          </cell>
          <cell r="G92">
            <v>0</v>
          </cell>
          <cell r="H92" t="str">
            <v>m3</v>
          </cell>
        </row>
        <row r="93">
          <cell r="B93" t="str">
            <v>21- Árido Vial</v>
          </cell>
          <cell r="C93">
            <v>0</v>
          </cell>
          <cell r="D93">
            <v>0</v>
          </cell>
          <cell r="E93" t="str">
            <v>Cod. Registro</v>
          </cell>
          <cell r="F93" t="str">
            <v>Precio Prom.</v>
          </cell>
          <cell r="G93">
            <v>0</v>
          </cell>
          <cell r="H93" t="str">
            <v>Unidad</v>
          </cell>
        </row>
        <row r="94">
          <cell r="B94">
            <v>32</v>
          </cell>
          <cell r="C94">
            <v>0</v>
          </cell>
          <cell r="D94" t="str">
            <v>MATERIAL DE SUBBASE TAMAÑO MÁX=2"- VIAL</v>
          </cell>
          <cell r="E94" t="str">
            <v>ar.002</v>
          </cell>
          <cell r="F94">
            <v>1149.6814130729026</v>
          </cell>
          <cell r="G94">
            <v>0</v>
          </cell>
          <cell r="H94" t="str">
            <v>m3</v>
          </cell>
        </row>
        <row r="95">
          <cell r="B95">
            <v>37</v>
          </cell>
          <cell r="C95">
            <v>0</v>
          </cell>
          <cell r="D95" t="str">
            <v>ARIDO P/BASE MAX 1 1/2"- VIAL</v>
          </cell>
          <cell r="E95" t="str">
            <v>ar.007</v>
          </cell>
          <cell r="F95">
            <v>1164.2943661559332</v>
          </cell>
          <cell r="G95">
            <v>0</v>
          </cell>
          <cell r="H95" t="str">
            <v>m3</v>
          </cell>
        </row>
        <row r="96">
          <cell r="B96">
            <v>38</v>
          </cell>
          <cell r="C96">
            <v>0</v>
          </cell>
          <cell r="D96" t="str">
            <v>MATERIAL DE SUBBASE TAMAÑO MÁX=11/2"-VIAL</v>
          </cell>
          <cell r="E96" t="str">
            <v>ar.008</v>
          </cell>
          <cell r="F96">
            <v>805.43666207363742</v>
          </cell>
          <cell r="G96">
            <v>0</v>
          </cell>
          <cell r="H96" t="str">
            <v>m3</v>
          </cell>
        </row>
        <row r="97">
          <cell r="B97" t="str">
            <v>25- Ripio</v>
          </cell>
          <cell r="C97">
            <v>0</v>
          </cell>
          <cell r="D97">
            <v>0</v>
          </cell>
          <cell r="E97" t="str">
            <v>Cod. Registro</v>
          </cell>
          <cell r="F97" t="str">
            <v>Precio Prom.</v>
          </cell>
          <cell r="G97">
            <v>0</v>
          </cell>
          <cell r="H97" t="str">
            <v>Unidad</v>
          </cell>
        </row>
        <row r="98">
          <cell r="B98">
            <v>33</v>
          </cell>
          <cell r="C98">
            <v>0</v>
          </cell>
          <cell r="D98" t="str">
            <v>RIPIO ZARANDEADO 1/3</v>
          </cell>
          <cell r="E98" t="str">
            <v>ar.003</v>
          </cell>
          <cell r="F98">
            <v>1215.1930038078178</v>
          </cell>
          <cell r="G98">
            <v>0</v>
          </cell>
          <cell r="H98" t="str">
            <v>m3</v>
          </cell>
        </row>
        <row r="99">
          <cell r="B99">
            <v>34</v>
          </cell>
          <cell r="C99">
            <v>0</v>
          </cell>
          <cell r="D99" t="str">
            <v>RIPIOSA</v>
          </cell>
          <cell r="E99" t="str">
            <v>ar.004</v>
          </cell>
          <cell r="F99">
            <v>1196.7104415749695</v>
          </cell>
          <cell r="G99">
            <v>0</v>
          </cell>
          <cell r="H99" t="str">
            <v>m3</v>
          </cell>
        </row>
        <row r="100">
          <cell r="B100">
            <v>39</v>
          </cell>
          <cell r="C100">
            <v>0</v>
          </cell>
          <cell r="D100" t="str">
            <v>RIPIO LAVADO 1/5</v>
          </cell>
          <cell r="E100" t="str">
            <v>ar.009</v>
          </cell>
          <cell r="F100">
            <v>1291.1424546845208</v>
          </cell>
          <cell r="G100">
            <v>0</v>
          </cell>
          <cell r="H100" t="str">
            <v>m3</v>
          </cell>
        </row>
        <row r="101">
          <cell r="B101">
            <v>40</v>
          </cell>
          <cell r="C101">
            <v>0</v>
          </cell>
          <cell r="D101" t="str">
            <v>PIEDRA BOLA</v>
          </cell>
          <cell r="E101" t="str">
            <v>ar.010</v>
          </cell>
          <cell r="F101">
            <v>1305.2715403149612</v>
          </cell>
          <cell r="G101">
            <v>0</v>
          </cell>
          <cell r="H101" t="str">
            <v>m3</v>
          </cell>
        </row>
        <row r="102">
          <cell r="B102">
            <v>343</v>
          </cell>
          <cell r="C102">
            <v>0</v>
          </cell>
          <cell r="D102" t="str">
            <v>RIPIO LAVADO 1/2</v>
          </cell>
          <cell r="E102" t="str">
            <v>ar.012</v>
          </cell>
          <cell r="F102">
            <v>1290.896699550809</v>
          </cell>
          <cell r="G102">
            <v>0</v>
          </cell>
          <cell r="H102" t="str">
            <v>m3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B104" t="str">
            <v>27- Azulejo</v>
          </cell>
          <cell r="C104">
            <v>0</v>
          </cell>
          <cell r="D104">
            <v>0</v>
          </cell>
          <cell r="E104" t="str">
            <v>Cod. Registro</v>
          </cell>
          <cell r="F104" t="str">
            <v>Precio Prom.</v>
          </cell>
          <cell r="G104">
            <v>0</v>
          </cell>
          <cell r="H104" t="str">
            <v>Unidad</v>
          </cell>
        </row>
        <row r="105">
          <cell r="B105">
            <v>41</v>
          </cell>
          <cell r="C105">
            <v>0</v>
          </cell>
          <cell r="D105" t="str">
            <v>AZULEJO 15X15 BLANCO</v>
          </cell>
          <cell r="E105" t="str">
            <v>az.001</v>
          </cell>
          <cell r="F105">
            <v>288.55287263768878</v>
          </cell>
          <cell r="G105">
            <v>0</v>
          </cell>
          <cell r="H105" t="str">
            <v>m2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B107" t="str">
            <v>28- Bloque</v>
          </cell>
          <cell r="C107">
            <v>0</v>
          </cell>
          <cell r="D107">
            <v>0</v>
          </cell>
          <cell r="E107" t="str">
            <v>Cod. Registro</v>
          </cell>
          <cell r="F107" t="str">
            <v>Precio Prom.</v>
          </cell>
          <cell r="G107">
            <v>0</v>
          </cell>
          <cell r="H107" t="str">
            <v>Unidad</v>
          </cell>
        </row>
        <row r="108">
          <cell r="B108">
            <v>42</v>
          </cell>
          <cell r="C108">
            <v>0</v>
          </cell>
          <cell r="D108" t="str">
            <v>BLOQUE DE H° DE 19X19X39 BR3</v>
          </cell>
          <cell r="E108" t="str">
            <v>bl.002</v>
          </cell>
          <cell r="F108">
            <v>97.044195446268262</v>
          </cell>
          <cell r="G108">
            <v>0</v>
          </cell>
          <cell r="H108" t="str">
            <v>u</v>
          </cell>
        </row>
        <row r="109">
          <cell r="B109">
            <v>784</v>
          </cell>
          <cell r="C109">
            <v>0</v>
          </cell>
          <cell r="D109" t="str">
            <v>BLOQUE DE H° DE 15X20X40</v>
          </cell>
          <cell r="E109" t="str">
            <v>bl.004</v>
          </cell>
          <cell r="F109">
            <v>63.851873309530617</v>
          </cell>
          <cell r="G109">
            <v>0</v>
          </cell>
          <cell r="H109" t="str">
            <v>u</v>
          </cell>
        </row>
        <row r="110">
          <cell r="B110" t="str">
            <v>29- Viguetas</v>
          </cell>
          <cell r="C110">
            <v>0</v>
          </cell>
          <cell r="D110">
            <v>0</v>
          </cell>
          <cell r="E110" t="str">
            <v>Cod. Registro</v>
          </cell>
          <cell r="F110" t="str">
            <v>Precio Prom.</v>
          </cell>
          <cell r="G110">
            <v>0</v>
          </cell>
          <cell r="H110" t="str">
            <v>Unidad</v>
          </cell>
        </row>
        <row r="111">
          <cell r="B111">
            <v>43</v>
          </cell>
          <cell r="C111">
            <v>0</v>
          </cell>
          <cell r="D111" t="str">
            <v>VIGUETAS PRETENSADAS 3.90 M.</v>
          </cell>
          <cell r="E111" t="str">
            <v>bl.003</v>
          </cell>
          <cell r="F111">
            <v>341.33614998263329</v>
          </cell>
          <cell r="G111">
            <v>0</v>
          </cell>
          <cell r="H111" t="str">
            <v>m</v>
          </cell>
        </row>
        <row r="112">
          <cell r="B112">
            <v>1368</v>
          </cell>
          <cell r="C112">
            <v>0</v>
          </cell>
          <cell r="D112" t="str">
            <v>VIGUETAS PRETENSADAS 3.80 M.</v>
          </cell>
          <cell r="E112" t="str">
            <v>bl.005</v>
          </cell>
          <cell r="F112">
            <v>373.54222216136577</v>
          </cell>
          <cell r="G112">
            <v>0</v>
          </cell>
          <cell r="H112" t="str">
            <v>m</v>
          </cell>
        </row>
        <row r="113">
          <cell r="B113">
            <v>1369</v>
          </cell>
          <cell r="C113">
            <v>0</v>
          </cell>
          <cell r="D113" t="str">
            <v>VIGUETAS PRETENSADAS 4.00 M.</v>
          </cell>
          <cell r="E113" t="str">
            <v>bl.006</v>
          </cell>
          <cell r="F113">
            <v>415.49995192669928</v>
          </cell>
          <cell r="G113">
            <v>0</v>
          </cell>
          <cell r="H113" t="str">
            <v>m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B115" t="str">
            <v>30- Cerradura</v>
          </cell>
          <cell r="C115">
            <v>0</v>
          </cell>
          <cell r="D115">
            <v>0</v>
          </cell>
          <cell r="E115" t="str">
            <v>Cod. Registro</v>
          </cell>
          <cell r="F115" t="str">
            <v>Precio Prom.</v>
          </cell>
          <cell r="G115">
            <v>0</v>
          </cell>
          <cell r="H115" t="str">
            <v>Unidad</v>
          </cell>
        </row>
        <row r="116">
          <cell r="B116">
            <v>46</v>
          </cell>
          <cell r="C116">
            <v>0</v>
          </cell>
          <cell r="D116" t="str">
            <v>CERRADURA DE SEGURIDAD PRIVE ART.200</v>
          </cell>
          <cell r="E116" t="str">
            <v>ca.003</v>
          </cell>
          <cell r="F116">
            <v>1437.7170671342883</v>
          </cell>
          <cell r="G116">
            <v>0</v>
          </cell>
          <cell r="H116" t="str">
            <v>u</v>
          </cell>
        </row>
        <row r="117">
          <cell r="B117" t="str">
            <v>32- Puerta</v>
          </cell>
          <cell r="C117">
            <v>0</v>
          </cell>
          <cell r="D117">
            <v>0</v>
          </cell>
          <cell r="E117" t="str">
            <v>Cod. Registro</v>
          </cell>
          <cell r="F117" t="str">
            <v>Precio Prom.</v>
          </cell>
          <cell r="G117">
            <v>0</v>
          </cell>
          <cell r="H117" t="str">
            <v>Unidad</v>
          </cell>
        </row>
        <row r="118">
          <cell r="B118">
            <v>44</v>
          </cell>
          <cell r="C118">
            <v>0</v>
          </cell>
          <cell r="D118" t="str">
            <v>PUERTA TABLERO 0,90 X 2,00 CEDRO</v>
          </cell>
          <cell r="E118" t="str">
            <v>ca.001</v>
          </cell>
          <cell r="F118">
            <v>18501.579028570595</v>
          </cell>
          <cell r="G118">
            <v>0</v>
          </cell>
          <cell r="H118" t="str">
            <v>u</v>
          </cell>
        </row>
        <row r="119">
          <cell r="B119">
            <v>47</v>
          </cell>
          <cell r="C119">
            <v>0</v>
          </cell>
          <cell r="D119" t="str">
            <v>PUERTA PLACA 0,70 X 2,00 PINO C/MARCO METALICO</v>
          </cell>
          <cell r="E119" t="str">
            <v>ca.008</v>
          </cell>
          <cell r="F119">
            <v>7304.1160795537826</v>
          </cell>
          <cell r="G119">
            <v>0</v>
          </cell>
          <cell r="H119" t="str">
            <v>u</v>
          </cell>
        </row>
        <row r="120">
          <cell r="B120">
            <v>705</v>
          </cell>
          <cell r="C120">
            <v>0</v>
          </cell>
          <cell r="D120" t="str">
            <v>P1 ALT. PUERTA DE 0.90X2.05 MARCO N°18 P/75MM HOJA BASTIDOR</v>
          </cell>
          <cell r="E120" t="str">
            <v>ca.109</v>
          </cell>
          <cell r="F120">
            <v>20661.318245946193</v>
          </cell>
          <cell r="G120">
            <v>0</v>
          </cell>
          <cell r="H120" t="str">
            <v>u</v>
          </cell>
        </row>
        <row r="121">
          <cell r="B121">
            <v>706</v>
          </cell>
          <cell r="C121">
            <v>0</v>
          </cell>
          <cell r="D121" t="str">
            <v>P1 MARCO 0.90X2.05 N° 18 P/75MM</v>
          </cell>
          <cell r="E121" t="str">
            <v>ca.110</v>
          </cell>
          <cell r="F121">
            <v>3156.6228462811919</v>
          </cell>
          <cell r="G121">
            <v>0</v>
          </cell>
          <cell r="H121" t="str">
            <v>u</v>
          </cell>
        </row>
        <row r="122">
          <cell r="B122">
            <v>707</v>
          </cell>
          <cell r="C122">
            <v>0</v>
          </cell>
          <cell r="D122" t="str">
            <v>P2 MARCO 0.80X2.05 N° 18 P/75MM</v>
          </cell>
          <cell r="E122" t="str">
            <v>ca.111</v>
          </cell>
          <cell r="F122">
            <v>3124.2978012047729</v>
          </cell>
          <cell r="G122">
            <v>0</v>
          </cell>
          <cell r="H122" t="str">
            <v>u</v>
          </cell>
        </row>
        <row r="123">
          <cell r="B123">
            <v>708</v>
          </cell>
          <cell r="C123">
            <v>0</v>
          </cell>
          <cell r="D123" t="str">
            <v>P3 MARCO 0.70X2.05 N° 18 P/75MM</v>
          </cell>
          <cell r="E123" t="str">
            <v>ca.112</v>
          </cell>
          <cell r="F123">
            <v>3062.4198908571207</v>
          </cell>
          <cell r="G123">
            <v>0</v>
          </cell>
          <cell r="H123" t="str">
            <v>u</v>
          </cell>
        </row>
        <row r="124">
          <cell r="B124">
            <v>709</v>
          </cell>
          <cell r="C124">
            <v>0</v>
          </cell>
          <cell r="D124" t="str">
            <v>P4 MARCO 0.90X2.05 N° 18 P/65MM HOJA C/BASTONADO INF. Y P.FIJO C/R</v>
          </cell>
          <cell r="E124" t="str">
            <v>ca.113</v>
          </cell>
          <cell r="F124">
            <v>14862.793159646484</v>
          </cell>
          <cell r="G124">
            <v>0</v>
          </cell>
          <cell r="H124" t="str">
            <v>u</v>
          </cell>
        </row>
        <row r="125">
          <cell r="B125">
            <v>715</v>
          </cell>
          <cell r="C125">
            <v>0</v>
          </cell>
          <cell r="D125" t="str">
            <v>PUERTA BLINDEX DE 10MM DE 93X215 INCOLORA,TEMPLADA CON HERRAJES</v>
          </cell>
          <cell r="E125" t="str">
            <v>ca.114</v>
          </cell>
          <cell r="F125">
            <v>65528.294533834065</v>
          </cell>
          <cell r="G125">
            <v>0</v>
          </cell>
          <cell r="H125" t="str">
            <v>u</v>
          </cell>
        </row>
        <row r="126">
          <cell r="B126" t="str">
            <v>33- Ventana</v>
          </cell>
          <cell r="C126">
            <v>0</v>
          </cell>
          <cell r="D126">
            <v>0</v>
          </cell>
          <cell r="E126" t="str">
            <v>Cod. Registro</v>
          </cell>
          <cell r="F126" t="str">
            <v>Precio Prom.</v>
          </cell>
          <cell r="G126">
            <v>0</v>
          </cell>
          <cell r="H126" t="str">
            <v>Unidad</v>
          </cell>
        </row>
        <row r="127">
          <cell r="B127">
            <v>48</v>
          </cell>
          <cell r="C127">
            <v>0</v>
          </cell>
          <cell r="D127" t="str">
            <v>VENTANA 2 H. ABRIR C/MCO.MET. 1,20X1,10 Y CELOSÍA METÁLICA BWG 20</v>
          </cell>
          <cell r="E127" t="str">
            <v>ca.013</v>
          </cell>
          <cell r="F127">
            <v>24248.734571298792</v>
          </cell>
          <cell r="G127">
            <v>0</v>
          </cell>
          <cell r="H127" t="str">
            <v>u</v>
          </cell>
        </row>
        <row r="128">
          <cell r="B128">
            <v>930</v>
          </cell>
          <cell r="C128">
            <v>0</v>
          </cell>
          <cell r="D128" t="str">
            <v>VENTANA 2 H. ABRIR C/MCO.MET. 1,20X1,10 Y CEL. MET.(A PARTIR DE 01/05)</v>
          </cell>
          <cell r="E128" t="str">
            <v>ca.013b</v>
          </cell>
          <cell r="F128">
            <v>8362.1380759258773</v>
          </cell>
          <cell r="G128">
            <v>0</v>
          </cell>
          <cell r="H128" t="str">
            <v>u</v>
          </cell>
        </row>
        <row r="129">
          <cell r="B129">
            <v>1230</v>
          </cell>
          <cell r="C129">
            <v>0</v>
          </cell>
          <cell r="D129" t="str">
            <v>VENTANA 2H DE ABRIR ALUM. NATURAL 1,2X1,2 C/CRISTAL FLOAT 4MM INCOLORO</v>
          </cell>
          <cell r="E129" t="str">
            <v>ca.020</v>
          </cell>
          <cell r="F129">
            <v>19206.027683765595</v>
          </cell>
          <cell r="G129">
            <v>0</v>
          </cell>
          <cell r="H129" t="str">
            <v>u</v>
          </cell>
        </row>
        <row r="130">
          <cell r="B130">
            <v>1231</v>
          </cell>
          <cell r="C130">
            <v>0</v>
          </cell>
          <cell r="D130" t="str">
            <v>VENTANA 2H DE ABRIR ALUM. ANODIZ. 1,2X1,2 C/CRISTAL FLOAT 4MM INCOLORO</v>
          </cell>
          <cell r="E130" t="str">
            <v>ca.030</v>
          </cell>
          <cell r="F130">
            <v>19206.027683765595</v>
          </cell>
          <cell r="G130">
            <v>0</v>
          </cell>
          <cell r="H130" t="str">
            <v>u</v>
          </cell>
        </row>
        <row r="131">
          <cell r="B131">
            <v>362</v>
          </cell>
          <cell r="C131">
            <v>0</v>
          </cell>
          <cell r="D131" t="str">
            <v>VENTANA 2 H. ABRIR C/MCO.MET. 1,20X1,50 Y CELOSÍA METÁLICA BWG 20</v>
          </cell>
          <cell r="E131" t="str">
            <v>ca.102</v>
          </cell>
          <cell r="F131">
            <v>25193.151734939012</v>
          </cell>
          <cell r="G131">
            <v>0</v>
          </cell>
          <cell r="H131" t="str">
            <v>u</v>
          </cell>
        </row>
        <row r="132">
          <cell r="B132">
            <v>363</v>
          </cell>
          <cell r="C132">
            <v>0</v>
          </cell>
          <cell r="D132" t="str">
            <v>VENTANA 2 H. ABRIR C/MCO.MET. 1,20X1,10 Y CELOSÍA TABLILLA DE MADERA</v>
          </cell>
          <cell r="E132" t="str">
            <v>ca.103</v>
          </cell>
          <cell r="F132">
            <v>19585.035821701713</v>
          </cell>
          <cell r="G132">
            <v>0</v>
          </cell>
          <cell r="H132" t="str">
            <v>u</v>
          </cell>
        </row>
        <row r="133">
          <cell r="B133">
            <v>365</v>
          </cell>
          <cell r="C133">
            <v>0</v>
          </cell>
          <cell r="D133" t="str">
            <v>VENTANA 2 H. ABRIR C/MCO.MET. 1,20X1,50 Y CELOSÍA TABLILLA DE MADERA</v>
          </cell>
          <cell r="E133" t="str">
            <v>ca.104</v>
          </cell>
          <cell r="F133">
            <v>22957.050088347802</v>
          </cell>
          <cell r="G133">
            <v>0</v>
          </cell>
          <cell r="H133" t="str">
            <v>u</v>
          </cell>
        </row>
        <row r="134">
          <cell r="B134">
            <v>710</v>
          </cell>
          <cell r="C134">
            <v>0</v>
          </cell>
          <cell r="D134" t="str">
            <v>VENTANA 0.60X0.80 PAÑO FIJO INF. Y AEREADOR ALUM 3 ALETAS C/REJA C.EST</v>
          </cell>
          <cell r="E134" t="str">
            <v>ca.107</v>
          </cell>
          <cell r="F134">
            <v>4260.6258177299051</v>
          </cell>
          <cell r="G134">
            <v>0</v>
          </cell>
          <cell r="H134" t="str">
            <v>u</v>
          </cell>
        </row>
        <row r="135">
          <cell r="B135">
            <v>711</v>
          </cell>
          <cell r="C135">
            <v>0</v>
          </cell>
          <cell r="D135" t="str">
            <v>VENTILUZ 1.116X0.30 C/DOS AEREADORES ALUM. DE 5 ALETAS C/REJA C.EST.</v>
          </cell>
          <cell r="E135" t="str">
            <v>ca.108</v>
          </cell>
          <cell r="F135">
            <v>5252.8668225376105</v>
          </cell>
          <cell r="G135">
            <v>0</v>
          </cell>
          <cell r="H135" t="str">
            <v>u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B137" t="str">
            <v>34- Caño chapa</v>
          </cell>
          <cell r="C137">
            <v>0</v>
          </cell>
          <cell r="D137">
            <v>0</v>
          </cell>
          <cell r="E137" t="str">
            <v>Cod. Registro</v>
          </cell>
          <cell r="F137" t="str">
            <v>Precio Prom.</v>
          </cell>
          <cell r="G137">
            <v>0</v>
          </cell>
          <cell r="H137" t="str">
            <v>Unidad</v>
          </cell>
        </row>
        <row r="138">
          <cell r="B138">
            <v>770</v>
          </cell>
          <cell r="C138">
            <v>0</v>
          </cell>
          <cell r="D138" t="str">
            <v>CAÑO ESTRUCTURAL 25X25X1,6 X 6 M</v>
          </cell>
          <cell r="E138" t="str">
            <v>ac.116</v>
          </cell>
          <cell r="F138">
            <v>330.78618853893698</v>
          </cell>
          <cell r="G138">
            <v>0</v>
          </cell>
          <cell r="H138" t="str">
            <v>m</v>
          </cell>
        </row>
        <row r="139">
          <cell r="B139">
            <v>771</v>
          </cell>
          <cell r="C139">
            <v>0</v>
          </cell>
          <cell r="D139" t="str">
            <v>CAÑO ESTRUCTURAL REDONDO 2"X1,2 X 6 M</v>
          </cell>
          <cell r="E139" t="str">
            <v>ac.117</v>
          </cell>
          <cell r="F139">
            <v>425.23370723362223</v>
          </cell>
          <cell r="G139">
            <v>0</v>
          </cell>
          <cell r="H139" t="str">
            <v>m</v>
          </cell>
        </row>
        <row r="140">
          <cell r="B140">
            <v>772</v>
          </cell>
          <cell r="C140">
            <v>0</v>
          </cell>
          <cell r="D140" t="str">
            <v>CAÑO ESTRUCTURAL REDONDO 2 - 1/2"X1,6 X 6 M</v>
          </cell>
          <cell r="E140" t="str">
            <v>ac.118</v>
          </cell>
          <cell r="F140">
            <v>681.38754829258892</v>
          </cell>
          <cell r="G140">
            <v>0</v>
          </cell>
          <cell r="H140" t="str">
            <v>m</v>
          </cell>
        </row>
        <row r="141">
          <cell r="B141">
            <v>53</v>
          </cell>
          <cell r="C141">
            <v>0</v>
          </cell>
          <cell r="D141" t="str">
            <v>CAÑO ESTRUCTURAL REDONDO 3" X 1,6 X 6MT.</v>
          </cell>
          <cell r="E141" t="str">
            <v>ch.011</v>
          </cell>
          <cell r="F141">
            <v>814.92047056697322</v>
          </cell>
          <cell r="G141">
            <v>0</v>
          </cell>
          <cell r="H141" t="str">
            <v>m</v>
          </cell>
        </row>
        <row r="142">
          <cell r="B142">
            <v>450</v>
          </cell>
          <cell r="C142">
            <v>0</v>
          </cell>
          <cell r="D142" t="str">
            <v>CAÑO ESTRUCTURAL 40X80X1,6 X 6 M</v>
          </cell>
          <cell r="E142" t="str">
            <v>ch.012</v>
          </cell>
          <cell r="F142">
            <v>5139.9653121080873</v>
          </cell>
          <cell r="G142">
            <v>0</v>
          </cell>
          <cell r="H142" t="str">
            <v>u</v>
          </cell>
        </row>
        <row r="143">
          <cell r="B143">
            <v>451</v>
          </cell>
          <cell r="C143">
            <v>0</v>
          </cell>
          <cell r="D143" t="str">
            <v>CAÑO ESTRUCTURAL 30X40X1,2 X 6 M</v>
          </cell>
          <cell r="E143" t="str">
            <v>ch.013</v>
          </cell>
          <cell r="F143">
            <v>2285.9321066649204</v>
          </cell>
          <cell r="G143">
            <v>0</v>
          </cell>
          <cell r="H143" t="str">
            <v>u</v>
          </cell>
        </row>
        <row r="144">
          <cell r="B144">
            <v>344</v>
          </cell>
          <cell r="C144">
            <v>0</v>
          </cell>
          <cell r="D144" t="str">
            <v>CAÑO DE CHAPA GALVANIZADA D=150MM CH30</v>
          </cell>
          <cell r="E144" t="str">
            <v>ga.012</v>
          </cell>
          <cell r="F144">
            <v>1560.5832488871038</v>
          </cell>
          <cell r="G144">
            <v>0</v>
          </cell>
          <cell r="H144" t="str">
            <v>m</v>
          </cell>
        </row>
        <row r="145">
          <cell r="B145" t="str">
            <v>35- Chapa</v>
          </cell>
          <cell r="C145">
            <v>0</v>
          </cell>
          <cell r="D145">
            <v>0</v>
          </cell>
          <cell r="E145" t="str">
            <v>Cod. Registro</v>
          </cell>
          <cell r="F145" t="str">
            <v>Precio Prom.</v>
          </cell>
          <cell r="G145">
            <v>0</v>
          </cell>
          <cell r="H145" t="str">
            <v>Unidad</v>
          </cell>
        </row>
        <row r="146">
          <cell r="B146">
            <v>49</v>
          </cell>
          <cell r="C146">
            <v>0</v>
          </cell>
          <cell r="D146" t="str">
            <v>CHAPA FºCº ACANALADA DE 6 MM, DE 1.10M.X 2.44M.</v>
          </cell>
          <cell r="E146" t="str">
            <v>ch.002</v>
          </cell>
          <cell r="F146">
            <v>1725.6830655174797</v>
          </cell>
          <cell r="G146">
            <v>0</v>
          </cell>
          <cell r="H146" t="str">
            <v>u</v>
          </cell>
        </row>
        <row r="147">
          <cell r="B147">
            <v>50</v>
          </cell>
          <cell r="C147">
            <v>0</v>
          </cell>
          <cell r="D147" t="str">
            <v>CHAPA DE HIERRO N°16 DD DE 1 X 2 M.</v>
          </cell>
          <cell r="E147" t="str">
            <v>ch.004</v>
          </cell>
          <cell r="F147">
            <v>247.69099292028935</v>
          </cell>
          <cell r="G147">
            <v>0</v>
          </cell>
          <cell r="H147" t="str">
            <v>kg</v>
          </cell>
        </row>
        <row r="148">
          <cell r="B148">
            <v>51</v>
          </cell>
          <cell r="C148">
            <v>0</v>
          </cell>
          <cell r="D148" t="str">
            <v>CHAPA H°G° N°27, 3.05 X 1.10 M.</v>
          </cell>
          <cell r="E148" t="str">
            <v>ch.006</v>
          </cell>
          <cell r="F148">
            <v>2973.8376702272176</v>
          </cell>
          <cell r="G148">
            <v>0</v>
          </cell>
          <cell r="H148" t="str">
            <v>u</v>
          </cell>
        </row>
        <row r="149">
          <cell r="B149">
            <v>52</v>
          </cell>
          <cell r="C149">
            <v>0</v>
          </cell>
          <cell r="D149" t="str">
            <v>CHAPA DE HIERRO N°18 DD DE 1 X 2 M.</v>
          </cell>
          <cell r="E149" t="str">
            <v>ch.010</v>
          </cell>
          <cell r="F149">
            <v>246.36900826356896</v>
          </cell>
          <cell r="G149">
            <v>0</v>
          </cell>
          <cell r="H149" t="str">
            <v>kg</v>
          </cell>
        </row>
        <row r="150">
          <cell r="B150">
            <v>766</v>
          </cell>
          <cell r="C150">
            <v>0</v>
          </cell>
          <cell r="D150" t="str">
            <v>CHAPA LISA GALVANIZADA Nº 24 DE 1,22X2,44</v>
          </cell>
          <cell r="E150" t="str">
            <v>ch.030</v>
          </cell>
          <cell r="F150">
            <v>3659.869466557001</v>
          </cell>
          <cell r="G150">
            <v>0</v>
          </cell>
          <cell r="H150" t="str">
            <v>u</v>
          </cell>
        </row>
        <row r="151">
          <cell r="B151">
            <v>767</v>
          </cell>
          <cell r="C151">
            <v>0</v>
          </cell>
          <cell r="D151" t="str">
            <v>CHAPA LISA GALVANIZADA Nº 27 DE 1,22X2,45</v>
          </cell>
          <cell r="E151" t="str">
            <v>ch.031</v>
          </cell>
          <cell r="F151">
            <v>3117.5970315168383</v>
          </cell>
          <cell r="G151">
            <v>0</v>
          </cell>
          <cell r="H151" t="str">
            <v>u</v>
          </cell>
        </row>
        <row r="152">
          <cell r="B152">
            <v>768</v>
          </cell>
          <cell r="C152">
            <v>0</v>
          </cell>
          <cell r="D152" t="str">
            <v>CHAPA GALVANIZADA Nº 27 X 1,10</v>
          </cell>
          <cell r="E152" t="str">
            <v>ch.032</v>
          </cell>
          <cell r="F152">
            <v>351.54927684739545</v>
          </cell>
          <cell r="G152">
            <v>0</v>
          </cell>
          <cell r="H152" t="str">
            <v>pie</v>
          </cell>
        </row>
        <row r="153">
          <cell r="B153">
            <v>769</v>
          </cell>
          <cell r="C153">
            <v>0</v>
          </cell>
          <cell r="D153" t="str">
            <v>CHAPA DE HIERRO N°28 DD DE 1 X 2 M.</v>
          </cell>
          <cell r="E153" t="str">
            <v>ch.033</v>
          </cell>
          <cell r="F153">
            <v>1928.7419853976446</v>
          </cell>
          <cell r="G153">
            <v>0</v>
          </cell>
          <cell r="H153" t="str">
            <v>u</v>
          </cell>
        </row>
        <row r="154">
          <cell r="B154">
            <v>778</v>
          </cell>
          <cell r="C154">
            <v>0</v>
          </cell>
          <cell r="D154" t="str">
            <v>CHAPA DECORADA Nº 20 2 X 1M</v>
          </cell>
          <cell r="E154" t="str">
            <v>ch.035</v>
          </cell>
          <cell r="F154">
            <v>9046.8975848798691</v>
          </cell>
          <cell r="G154">
            <v>0</v>
          </cell>
          <cell r="H154" t="str">
            <v>u</v>
          </cell>
        </row>
        <row r="155">
          <cell r="B155">
            <v>779</v>
          </cell>
          <cell r="C155">
            <v>0</v>
          </cell>
          <cell r="D155" t="str">
            <v>CHAPA Nº 27 DE 8 PIE X 1,10 M</v>
          </cell>
          <cell r="E155" t="str">
            <v>ch.036</v>
          </cell>
          <cell r="F155">
            <v>3022.6168454720114</v>
          </cell>
          <cell r="G155">
            <v>0</v>
          </cell>
          <cell r="H155" t="str">
            <v>u</v>
          </cell>
        </row>
        <row r="156">
          <cell r="B156">
            <v>780</v>
          </cell>
          <cell r="C156">
            <v>0</v>
          </cell>
          <cell r="D156" t="str">
            <v>CHAPA Nº 27 DE 25 PIE X 1,10 M</v>
          </cell>
          <cell r="E156" t="str">
            <v>ch.037</v>
          </cell>
          <cell r="F156">
            <v>9090.2444014227967</v>
          </cell>
          <cell r="G156">
            <v>0</v>
          </cell>
          <cell r="H156" t="str">
            <v>u</v>
          </cell>
        </row>
        <row r="157">
          <cell r="B157">
            <v>781</v>
          </cell>
          <cell r="C157">
            <v>0</v>
          </cell>
          <cell r="D157" t="str">
            <v>CHAPA Nº 27 DE 15 PIE X 1,10 M</v>
          </cell>
          <cell r="E157" t="str">
            <v>ch.038</v>
          </cell>
          <cell r="F157">
            <v>5395.6796291452474</v>
          </cell>
          <cell r="G157">
            <v>0</v>
          </cell>
          <cell r="H157" t="str">
            <v>u</v>
          </cell>
        </row>
        <row r="158">
          <cell r="B158">
            <v>782</v>
          </cell>
          <cell r="C158">
            <v>0</v>
          </cell>
          <cell r="D158" t="str">
            <v>CHAPA Nº 27 DE 14 PIE X 1,10 M</v>
          </cell>
          <cell r="E158" t="str">
            <v>ch.039</v>
          </cell>
          <cell r="F158">
            <v>4734.4785882726801</v>
          </cell>
          <cell r="G158">
            <v>0</v>
          </cell>
          <cell r="H158" t="str">
            <v>u</v>
          </cell>
        </row>
        <row r="159">
          <cell r="B159">
            <v>840</v>
          </cell>
          <cell r="C159">
            <v>0</v>
          </cell>
          <cell r="D159" t="str">
            <v>CHAPA GALVANIZADA Nº 24 X 1,10</v>
          </cell>
          <cell r="E159" t="str">
            <v>ch.040</v>
          </cell>
          <cell r="F159">
            <v>410.18466882678945</v>
          </cell>
          <cell r="G159">
            <v>0</v>
          </cell>
          <cell r="H159" t="str">
            <v>pie</v>
          </cell>
        </row>
        <row r="160">
          <cell r="B160" t="str">
            <v>36- Perfil</v>
          </cell>
          <cell r="C160">
            <v>0</v>
          </cell>
          <cell r="D160">
            <v>0</v>
          </cell>
          <cell r="E160" t="str">
            <v>Cod. Registro</v>
          </cell>
          <cell r="F160" t="str">
            <v>Precio Prom.</v>
          </cell>
          <cell r="G160">
            <v>0</v>
          </cell>
          <cell r="H160" t="str">
            <v>Unidad</v>
          </cell>
        </row>
        <row r="161">
          <cell r="B161">
            <v>54</v>
          </cell>
          <cell r="C161">
            <v>0</v>
          </cell>
          <cell r="D161" t="str">
            <v>PERFIL CHAPA GALV. SOLERA DE 35 MM X 2,60 M</v>
          </cell>
          <cell r="E161" t="str">
            <v>ch.020</v>
          </cell>
          <cell r="F161">
            <v>443.44304916206477</v>
          </cell>
          <cell r="G161">
            <v>0</v>
          </cell>
          <cell r="H161" t="str">
            <v>u</v>
          </cell>
        </row>
        <row r="162">
          <cell r="B162">
            <v>452</v>
          </cell>
          <cell r="C162">
            <v>0</v>
          </cell>
          <cell r="D162" t="str">
            <v>PERFIL CHAPA GALV. SOLERA DE 70 MM X 2,60 M</v>
          </cell>
          <cell r="E162" t="str">
            <v>ch.021</v>
          </cell>
          <cell r="F162">
            <v>610.39678762091069</v>
          </cell>
          <cell r="G162">
            <v>0</v>
          </cell>
          <cell r="H162" t="str">
            <v>u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B164" t="str">
            <v>37- Cable elect.</v>
          </cell>
          <cell r="C164">
            <v>0</v>
          </cell>
          <cell r="D164">
            <v>0</v>
          </cell>
          <cell r="E164" t="str">
            <v>Cod. Registro</v>
          </cell>
          <cell r="F164" t="str">
            <v>Precio Prom.</v>
          </cell>
          <cell r="G164">
            <v>0</v>
          </cell>
          <cell r="H164" t="str">
            <v>Unidad</v>
          </cell>
        </row>
        <row r="165">
          <cell r="B165">
            <v>456</v>
          </cell>
          <cell r="C165">
            <v>0</v>
          </cell>
          <cell r="D165" t="str">
            <v>CABLE COBRE DESNUDO 7 X 0,85 MM2</v>
          </cell>
          <cell r="E165" t="str">
            <v>el.022</v>
          </cell>
          <cell r="F165">
            <v>125.26712951849548</v>
          </cell>
          <cell r="G165">
            <v>0</v>
          </cell>
          <cell r="H165" t="str">
            <v>m</v>
          </cell>
        </row>
        <row r="166">
          <cell r="B166">
            <v>57</v>
          </cell>
          <cell r="C166">
            <v>0</v>
          </cell>
          <cell r="D166" t="str">
            <v>CABLE COBRE AISLADO 1 X 2.5 MM2.</v>
          </cell>
          <cell r="E166" t="str">
            <v>el.023</v>
          </cell>
          <cell r="F166">
            <v>83.807138333192057</v>
          </cell>
          <cell r="G166">
            <v>0</v>
          </cell>
          <cell r="H166" t="str">
            <v>m</v>
          </cell>
        </row>
        <row r="167">
          <cell r="B167">
            <v>457</v>
          </cell>
          <cell r="C167">
            <v>0</v>
          </cell>
          <cell r="D167" t="str">
            <v>CABLE SUBTERRÁNEO 2X4 MM2</v>
          </cell>
          <cell r="E167" t="str">
            <v>el.024</v>
          </cell>
          <cell r="F167">
            <v>378.08868903682787</v>
          </cell>
          <cell r="G167">
            <v>0</v>
          </cell>
          <cell r="H167" t="str">
            <v>m</v>
          </cell>
        </row>
        <row r="168">
          <cell r="B168">
            <v>458</v>
          </cell>
          <cell r="C168">
            <v>0</v>
          </cell>
          <cell r="D168" t="str">
            <v>CABLE SUBTERRÁNEO 3X6 MM2</v>
          </cell>
          <cell r="E168" t="str">
            <v>el.025</v>
          </cell>
          <cell r="F168">
            <v>794.7424721540832</v>
          </cell>
          <cell r="G168">
            <v>0</v>
          </cell>
          <cell r="H168" t="str">
            <v>m</v>
          </cell>
        </row>
        <row r="169">
          <cell r="B169">
            <v>459</v>
          </cell>
          <cell r="C169">
            <v>0</v>
          </cell>
          <cell r="D169" t="str">
            <v>CABLE COBRE DESNUDO 1 X 6 MM2</v>
          </cell>
          <cell r="E169" t="str">
            <v>el.026</v>
          </cell>
          <cell r="F169">
            <v>189.32942141317085</v>
          </cell>
          <cell r="G169">
            <v>0</v>
          </cell>
          <cell r="H169" t="str">
            <v>m</v>
          </cell>
        </row>
        <row r="170">
          <cell r="B170">
            <v>460</v>
          </cell>
          <cell r="C170">
            <v>0</v>
          </cell>
          <cell r="D170" t="str">
            <v>CABLE COBRE AISLADO 1 X 1,5 MM2</v>
          </cell>
          <cell r="E170" t="str">
            <v>el.027</v>
          </cell>
          <cell r="F170">
            <v>51.371378891261941</v>
          </cell>
          <cell r="G170">
            <v>0</v>
          </cell>
          <cell r="H170" t="str">
            <v>m</v>
          </cell>
        </row>
        <row r="171">
          <cell r="B171">
            <v>486</v>
          </cell>
          <cell r="C171">
            <v>0</v>
          </cell>
          <cell r="D171" t="str">
            <v>CINTA AISLADORA PVC X 20 M</v>
          </cell>
          <cell r="E171" t="str">
            <v>el.150</v>
          </cell>
          <cell r="F171">
            <v>137.16413689965984</v>
          </cell>
          <cell r="G171">
            <v>0</v>
          </cell>
          <cell r="H171" t="str">
            <v>u</v>
          </cell>
        </row>
        <row r="172">
          <cell r="B172" t="str">
            <v>38- Caja elect.</v>
          </cell>
          <cell r="C172">
            <v>0</v>
          </cell>
          <cell r="D172">
            <v>0</v>
          </cell>
          <cell r="E172" t="str">
            <v>Cod. Registro</v>
          </cell>
          <cell r="F172" t="str">
            <v>Precio Prom.</v>
          </cell>
          <cell r="G172">
            <v>0</v>
          </cell>
          <cell r="H172" t="str">
            <v>Unidad</v>
          </cell>
        </row>
        <row r="173">
          <cell r="B173">
            <v>56</v>
          </cell>
          <cell r="C173">
            <v>0</v>
          </cell>
          <cell r="D173" t="str">
            <v>CAJA MEDIDOR 220V POLICARBONATO EDESA</v>
          </cell>
          <cell r="E173" t="str">
            <v>el.020</v>
          </cell>
          <cell r="F173">
            <v>1508.8648056830123</v>
          </cell>
          <cell r="G173">
            <v>0</v>
          </cell>
          <cell r="H173" t="str">
            <v>u</v>
          </cell>
        </row>
        <row r="174">
          <cell r="B174">
            <v>455</v>
          </cell>
          <cell r="C174">
            <v>0</v>
          </cell>
          <cell r="D174" t="str">
            <v>CAJA MEDIDOR 380 V POLICARBONATO EDESA</v>
          </cell>
          <cell r="E174" t="str">
            <v>el.021</v>
          </cell>
          <cell r="F174">
            <v>2964.9366165990882</v>
          </cell>
          <cell r="G174">
            <v>0</v>
          </cell>
          <cell r="H174" t="str">
            <v>u</v>
          </cell>
        </row>
        <row r="175">
          <cell r="B175">
            <v>461</v>
          </cell>
          <cell r="C175">
            <v>0</v>
          </cell>
          <cell r="D175" t="str">
            <v>CAJA OCTOGONAL CHICA CH.20</v>
          </cell>
          <cell r="E175" t="str">
            <v>el.057</v>
          </cell>
          <cell r="F175">
            <v>72.015475033807178</v>
          </cell>
          <cell r="G175">
            <v>0</v>
          </cell>
          <cell r="H175" t="str">
            <v>u</v>
          </cell>
        </row>
        <row r="176">
          <cell r="B176">
            <v>463</v>
          </cell>
          <cell r="C176">
            <v>0</v>
          </cell>
          <cell r="D176" t="str">
            <v>CAJA OCTOGONAL GRANDE CH.20</v>
          </cell>
          <cell r="E176" t="str">
            <v>el.059</v>
          </cell>
          <cell r="F176">
            <v>126.75098815920322</v>
          </cell>
          <cell r="G176">
            <v>0</v>
          </cell>
          <cell r="H176" t="str">
            <v>u</v>
          </cell>
        </row>
        <row r="177">
          <cell r="B177">
            <v>58</v>
          </cell>
          <cell r="C177">
            <v>0</v>
          </cell>
          <cell r="D177" t="str">
            <v>CAJA RECTANGULAR 10 X 5 X 4.5</v>
          </cell>
          <cell r="E177" t="str">
            <v>el.060</v>
          </cell>
          <cell r="F177">
            <v>76.569014084320841</v>
          </cell>
          <cell r="G177">
            <v>0</v>
          </cell>
          <cell r="H177" t="str">
            <v>u</v>
          </cell>
        </row>
        <row r="178">
          <cell r="B178">
            <v>464</v>
          </cell>
          <cell r="C178">
            <v>0</v>
          </cell>
          <cell r="D178" t="str">
            <v>CAJA P/ 4 TERMICAS</v>
          </cell>
          <cell r="E178" t="str">
            <v>el.061</v>
          </cell>
          <cell r="F178">
            <v>648.85632145737225</v>
          </cell>
          <cell r="G178">
            <v>0</v>
          </cell>
          <cell r="H178" t="str">
            <v>u</v>
          </cell>
        </row>
        <row r="179">
          <cell r="B179">
            <v>465</v>
          </cell>
          <cell r="C179">
            <v>0</v>
          </cell>
          <cell r="D179" t="str">
            <v>CAJA P/ 6 TERMICAS</v>
          </cell>
          <cell r="E179" t="str">
            <v>el.062</v>
          </cell>
          <cell r="F179">
            <v>990.52889956090985</v>
          </cell>
          <cell r="G179">
            <v>0</v>
          </cell>
          <cell r="H179" t="str">
            <v>u</v>
          </cell>
        </row>
        <row r="180">
          <cell r="B180">
            <v>482</v>
          </cell>
          <cell r="C180">
            <v>0</v>
          </cell>
          <cell r="D180" t="str">
            <v>ZUMBADOR EMBUTIR 10X10</v>
          </cell>
          <cell r="E180" t="str">
            <v>el.112</v>
          </cell>
          <cell r="F180">
            <v>1429.949846267202</v>
          </cell>
          <cell r="G180">
            <v>0</v>
          </cell>
          <cell r="H180" t="str">
            <v>u</v>
          </cell>
        </row>
        <row r="181">
          <cell r="B181">
            <v>483</v>
          </cell>
          <cell r="C181">
            <v>0</v>
          </cell>
          <cell r="D181" t="str">
            <v>TORTUGA FUNDICION REDONDA GRANDE</v>
          </cell>
          <cell r="E181" t="str">
            <v>el.113</v>
          </cell>
          <cell r="F181">
            <v>2068.546815964437</v>
          </cell>
          <cell r="G181">
            <v>0</v>
          </cell>
          <cell r="H181" t="str">
            <v>u</v>
          </cell>
        </row>
        <row r="182">
          <cell r="B182">
            <v>484</v>
          </cell>
          <cell r="C182">
            <v>0</v>
          </cell>
          <cell r="D182" t="str">
            <v>TORTUGA FUNDICION CHICA REDONDA</v>
          </cell>
          <cell r="E182" t="str">
            <v>el.114</v>
          </cell>
          <cell r="F182">
            <v>2361.6062148131241</v>
          </cell>
          <cell r="G182">
            <v>0</v>
          </cell>
          <cell r="H182" t="str">
            <v>u</v>
          </cell>
        </row>
        <row r="183">
          <cell r="B183">
            <v>485</v>
          </cell>
          <cell r="C183">
            <v>0</v>
          </cell>
          <cell r="D183" t="str">
            <v>TORTUGA PVC REDONDA C/REJILLA</v>
          </cell>
          <cell r="E183" t="str">
            <v>el.115</v>
          </cell>
          <cell r="F183">
            <v>326.91687847167748</v>
          </cell>
          <cell r="G183">
            <v>0</v>
          </cell>
          <cell r="H183" t="str">
            <v>u</v>
          </cell>
        </row>
        <row r="184">
          <cell r="B184">
            <v>487</v>
          </cell>
          <cell r="C184">
            <v>0</v>
          </cell>
          <cell r="D184" t="str">
            <v>ARTEFACTO FLUORESCENTE 2X40 W COMPLETO</v>
          </cell>
          <cell r="E184" t="str">
            <v>el.160</v>
          </cell>
          <cell r="F184">
            <v>2417.8822978765966</v>
          </cell>
          <cell r="G184">
            <v>0</v>
          </cell>
          <cell r="H184" t="str">
            <v>u</v>
          </cell>
        </row>
        <row r="185">
          <cell r="B185">
            <v>0</v>
          </cell>
          <cell r="C185">
            <v>0</v>
          </cell>
          <cell r="D185" t="str">
            <v>LLAVE 1 PTO.EXT.LUMIN.MIG.1787 PLASNAVI</v>
          </cell>
          <cell r="E185" t="str">
            <v>el.161</v>
          </cell>
          <cell r="F185">
            <v>82.459162277580646</v>
          </cell>
          <cell r="G185">
            <v>0</v>
          </cell>
          <cell r="H185" t="str">
            <v>u</v>
          </cell>
        </row>
        <row r="186">
          <cell r="B186">
            <v>0</v>
          </cell>
          <cell r="C186">
            <v>0</v>
          </cell>
          <cell r="D186" t="str">
            <v>LLAVE 2 PTOS.EXT.LUMIN.MIG.1788 PLASNAVI</v>
          </cell>
          <cell r="E186" t="str">
            <v>el.162</v>
          </cell>
          <cell r="F186">
            <v>142.72454746679603</v>
          </cell>
          <cell r="G186">
            <v>0</v>
          </cell>
          <cell r="H186" t="str">
            <v>u</v>
          </cell>
        </row>
        <row r="187">
          <cell r="B187">
            <v>0</v>
          </cell>
          <cell r="C187">
            <v>0</v>
          </cell>
          <cell r="D187" t="str">
            <v>CONECTORES HIERRO DE 3/4"</v>
          </cell>
          <cell r="E187" t="str">
            <v>el.169</v>
          </cell>
          <cell r="F187">
            <v>24.360791631810095</v>
          </cell>
          <cell r="G187">
            <v>0</v>
          </cell>
          <cell r="H187" t="str">
            <v>u</v>
          </cell>
        </row>
        <row r="188">
          <cell r="B188">
            <v>664</v>
          </cell>
          <cell r="C188">
            <v>0</v>
          </cell>
          <cell r="D188" t="str">
            <v>CAJA CUADRADAS 10*10 N°20</v>
          </cell>
          <cell r="E188" t="str">
            <v>el.170</v>
          </cell>
          <cell r="F188">
            <v>173.21525369416554</v>
          </cell>
          <cell r="G188">
            <v>0</v>
          </cell>
          <cell r="H188" t="str">
            <v>u</v>
          </cell>
        </row>
        <row r="189">
          <cell r="B189">
            <v>713</v>
          </cell>
          <cell r="C189">
            <v>0</v>
          </cell>
          <cell r="D189" t="str">
            <v>CAJA RECTANGULAR CH.20</v>
          </cell>
          <cell r="E189" t="str">
            <v>el.172</v>
          </cell>
          <cell r="F189">
            <v>97.336367987214373</v>
          </cell>
          <cell r="G189">
            <v>0</v>
          </cell>
          <cell r="H189" t="str">
            <v>u</v>
          </cell>
        </row>
        <row r="190">
          <cell r="B190" t="str">
            <v>39- Caño elect.</v>
          </cell>
          <cell r="C190">
            <v>0</v>
          </cell>
          <cell r="D190">
            <v>0</v>
          </cell>
          <cell r="E190" t="str">
            <v>Cod. Registro</v>
          </cell>
          <cell r="F190" t="str">
            <v>Precio Prom.</v>
          </cell>
          <cell r="G190">
            <v>0</v>
          </cell>
          <cell r="H190" t="str">
            <v>Unidad</v>
          </cell>
        </row>
        <row r="191">
          <cell r="B191">
            <v>466</v>
          </cell>
          <cell r="C191">
            <v>0</v>
          </cell>
          <cell r="D191" t="str">
            <v>CAÑO LIVIANO HIERRO 5/8" X 3 M</v>
          </cell>
          <cell r="E191" t="str">
            <v>el.071</v>
          </cell>
          <cell r="F191">
            <v>380.47719109888641</v>
          </cell>
          <cell r="G191">
            <v>0</v>
          </cell>
          <cell r="H191" t="str">
            <v>u</v>
          </cell>
        </row>
        <row r="192">
          <cell r="B192">
            <v>59</v>
          </cell>
          <cell r="C192">
            <v>0</v>
          </cell>
          <cell r="D192" t="str">
            <v>CAÑO SEMIPESADO 5/8" X 3 M.</v>
          </cell>
          <cell r="E192" t="str">
            <v>el.072</v>
          </cell>
          <cell r="F192">
            <v>645.39110834912265</v>
          </cell>
          <cell r="G192">
            <v>0</v>
          </cell>
          <cell r="H192" t="str">
            <v>u</v>
          </cell>
        </row>
        <row r="193">
          <cell r="B193">
            <v>467</v>
          </cell>
          <cell r="C193">
            <v>0</v>
          </cell>
          <cell r="D193" t="str">
            <v>CAÑO SEMIPESADO 3/4" X 3 M.</v>
          </cell>
          <cell r="E193" t="str">
            <v>el.073</v>
          </cell>
          <cell r="F193">
            <v>813.98073675632816</v>
          </cell>
          <cell r="G193">
            <v>0</v>
          </cell>
          <cell r="H193" t="str">
            <v>u</v>
          </cell>
        </row>
        <row r="194">
          <cell r="B194">
            <v>468</v>
          </cell>
          <cell r="C194">
            <v>0</v>
          </cell>
          <cell r="D194" t="str">
            <v>CURVA CHAPA ELECTRICIDAD 3/4"</v>
          </cell>
          <cell r="E194" t="str">
            <v>el.075</v>
          </cell>
          <cell r="F194">
            <v>70.568569138664287</v>
          </cell>
          <cell r="G194">
            <v>0</v>
          </cell>
          <cell r="H194" t="str">
            <v>u</v>
          </cell>
        </row>
        <row r="195">
          <cell r="B195">
            <v>469</v>
          </cell>
          <cell r="C195">
            <v>0</v>
          </cell>
          <cell r="D195" t="str">
            <v>CURVA CHAPA ELECTRICIDAD 5/8"</v>
          </cell>
          <cell r="E195" t="str">
            <v>el.076</v>
          </cell>
          <cell r="F195">
            <v>51.407842997649738</v>
          </cell>
          <cell r="G195">
            <v>0</v>
          </cell>
          <cell r="H195" t="str">
            <v>u</v>
          </cell>
        </row>
        <row r="196">
          <cell r="B196">
            <v>470</v>
          </cell>
          <cell r="C196">
            <v>0</v>
          </cell>
          <cell r="D196" t="str">
            <v>CAÑO CORRUGADO REFORZ. PLASTICO 3/4"</v>
          </cell>
          <cell r="E196" t="str">
            <v>el.080</v>
          </cell>
          <cell r="F196">
            <v>23.36706669710707</v>
          </cell>
          <cell r="G196">
            <v>0</v>
          </cell>
          <cell r="H196" t="str">
            <v>m</v>
          </cell>
        </row>
        <row r="197">
          <cell r="B197">
            <v>0</v>
          </cell>
          <cell r="C197">
            <v>0</v>
          </cell>
          <cell r="D197" t="str">
            <v>CAÑO PVC TIPO TUBELECTRIC 25 MM</v>
          </cell>
          <cell r="E197" t="str">
            <v>el.082</v>
          </cell>
          <cell r="F197">
            <v>144.47901162239603</v>
          </cell>
          <cell r="G197">
            <v>0</v>
          </cell>
          <cell r="H197" t="str">
            <v>m</v>
          </cell>
        </row>
        <row r="198">
          <cell r="B198">
            <v>0</v>
          </cell>
          <cell r="C198">
            <v>0</v>
          </cell>
          <cell r="D198" t="str">
            <v>CURVA PVC TIPO TUBELECTRIC 25 MM</v>
          </cell>
          <cell r="E198" t="str">
            <v>el.084</v>
          </cell>
          <cell r="F198">
            <v>87.286909957341763</v>
          </cell>
          <cell r="G198">
            <v>0</v>
          </cell>
          <cell r="H198" t="str">
            <v>u</v>
          </cell>
        </row>
        <row r="199">
          <cell r="B199">
            <v>646</v>
          </cell>
          <cell r="C199">
            <v>0</v>
          </cell>
          <cell r="D199" t="str">
            <v>CAÑO BAJADA MONOF.2BOCA 1.1/4*3 COMPLETO GALVANIZ. PESADO</v>
          </cell>
          <cell r="E199" t="str">
            <v>el.152</v>
          </cell>
          <cell r="F199">
            <v>2035.3713732815049</v>
          </cell>
          <cell r="G199">
            <v>0</v>
          </cell>
          <cell r="H199" t="str">
            <v>u</v>
          </cell>
        </row>
        <row r="200">
          <cell r="B200" t="str">
            <v>40- Gabinete</v>
          </cell>
          <cell r="C200">
            <v>0</v>
          </cell>
          <cell r="D200">
            <v>0</v>
          </cell>
          <cell r="E200" t="str">
            <v>Cod. Registro</v>
          </cell>
          <cell r="F200" t="str">
            <v>Precio Prom.</v>
          </cell>
          <cell r="G200">
            <v>0</v>
          </cell>
          <cell r="H200" t="str">
            <v>Unidad</v>
          </cell>
        </row>
        <row r="201">
          <cell r="B201">
            <v>480</v>
          </cell>
          <cell r="C201">
            <v>0</v>
          </cell>
          <cell r="D201" t="str">
            <v>GABINETE ESTANCO PVC P/8 TERMICAS</v>
          </cell>
          <cell r="E201" t="str">
            <v>el.110</v>
          </cell>
          <cell r="F201">
            <v>7633.4174143388027</v>
          </cell>
          <cell r="G201">
            <v>0</v>
          </cell>
          <cell r="H201" t="str">
            <v>u</v>
          </cell>
        </row>
        <row r="202">
          <cell r="B202">
            <v>481</v>
          </cell>
          <cell r="C202">
            <v>0</v>
          </cell>
          <cell r="D202" t="str">
            <v>GABINETE ESTANCO PVC P/16 TERMICAS</v>
          </cell>
          <cell r="E202" t="str">
            <v>el.111</v>
          </cell>
          <cell r="F202">
            <v>7819.042953881828</v>
          </cell>
          <cell r="G202">
            <v>0</v>
          </cell>
          <cell r="H202" t="str">
            <v>u</v>
          </cell>
        </row>
        <row r="203">
          <cell r="B203">
            <v>62</v>
          </cell>
          <cell r="C203">
            <v>0</v>
          </cell>
          <cell r="D203" t="str">
            <v>GABINETE COMPLETO P/ 12 MEDIDORES</v>
          </cell>
          <cell r="E203" t="str">
            <v>el.149</v>
          </cell>
          <cell r="F203">
            <v>124718.83036771571</v>
          </cell>
          <cell r="G203">
            <v>0</v>
          </cell>
          <cell r="H203" t="str">
            <v>u</v>
          </cell>
        </row>
        <row r="204">
          <cell r="B204" t="str">
            <v>41- Interruptor y llave</v>
          </cell>
          <cell r="C204">
            <v>0</v>
          </cell>
          <cell r="D204">
            <v>0</v>
          </cell>
          <cell r="E204" t="str">
            <v>Cod. Registro</v>
          </cell>
          <cell r="F204" t="str">
            <v>Precio Prom.</v>
          </cell>
          <cell r="G204">
            <v>0</v>
          </cell>
          <cell r="H204" t="str">
            <v>Unidad</v>
          </cell>
        </row>
        <row r="205">
          <cell r="B205">
            <v>60</v>
          </cell>
          <cell r="C205">
            <v>0</v>
          </cell>
          <cell r="D205" t="str">
            <v>INTERRUPTOR TERMOMAGNÉTICO DIN 1X10 A</v>
          </cell>
          <cell r="E205" t="str">
            <v>el.100</v>
          </cell>
          <cell r="F205">
            <v>325.33809488352989</v>
          </cell>
          <cell r="G205">
            <v>0</v>
          </cell>
          <cell r="H205" t="str">
            <v>u</v>
          </cell>
        </row>
        <row r="206">
          <cell r="B206">
            <v>473</v>
          </cell>
          <cell r="C206">
            <v>0</v>
          </cell>
          <cell r="D206" t="str">
            <v>INTERRUPTOR TERMOMAGNÉTICO DIN 2X25 A</v>
          </cell>
          <cell r="E206" t="str">
            <v>el.101</v>
          </cell>
          <cell r="F206">
            <v>596.33479412854604</v>
          </cell>
          <cell r="G206">
            <v>0</v>
          </cell>
          <cell r="H206" t="str">
            <v>u</v>
          </cell>
        </row>
        <row r="207">
          <cell r="B207">
            <v>474</v>
          </cell>
          <cell r="C207">
            <v>0</v>
          </cell>
          <cell r="D207" t="str">
            <v>INTERRUPTOR DIFERENCIAL SICA BIPOLAR 25 AMP.</v>
          </cell>
          <cell r="E207" t="str">
            <v>el.102</v>
          </cell>
          <cell r="F207">
            <v>2747.4514553073982</v>
          </cell>
          <cell r="G207">
            <v>0</v>
          </cell>
          <cell r="H207" t="str">
            <v>u</v>
          </cell>
        </row>
        <row r="208">
          <cell r="B208">
            <v>475</v>
          </cell>
          <cell r="C208">
            <v>0</v>
          </cell>
          <cell r="D208" t="str">
            <v>INTERRUPTOR TERMOMAGNETICO DIN 3X25 A</v>
          </cell>
          <cell r="E208" t="str">
            <v>el.103</v>
          </cell>
          <cell r="F208">
            <v>930.72825412232544</v>
          </cell>
          <cell r="G208">
            <v>0</v>
          </cell>
          <cell r="H208" t="str">
            <v>u</v>
          </cell>
        </row>
        <row r="209">
          <cell r="B209">
            <v>476</v>
          </cell>
          <cell r="C209">
            <v>0</v>
          </cell>
          <cell r="D209" t="str">
            <v>INTERRUPTOR DIFERENCIAL SICA BIPOLAR 40 A</v>
          </cell>
          <cell r="E209" t="str">
            <v>el.104</v>
          </cell>
          <cell r="F209">
            <v>3255.8567844074519</v>
          </cell>
          <cell r="G209">
            <v>0</v>
          </cell>
          <cell r="H209" t="str">
            <v>u</v>
          </cell>
        </row>
        <row r="210">
          <cell r="B210">
            <v>477</v>
          </cell>
          <cell r="C210">
            <v>0</v>
          </cell>
          <cell r="D210" t="str">
            <v>INTERRUPTOR DIFERENCIAL TETRAPOLAR 40 AMP.</v>
          </cell>
          <cell r="E210" t="str">
            <v>el.105</v>
          </cell>
          <cell r="F210">
            <v>6608.196218566165</v>
          </cell>
          <cell r="G210">
            <v>0</v>
          </cell>
          <cell r="H210" t="str">
            <v>u</v>
          </cell>
        </row>
        <row r="211">
          <cell r="B211">
            <v>478</v>
          </cell>
          <cell r="C211">
            <v>0</v>
          </cell>
          <cell r="D211" t="str">
            <v>LLAVE EMBUTIR 1 PUNTO</v>
          </cell>
          <cell r="E211" t="str">
            <v>el.107</v>
          </cell>
          <cell r="F211">
            <v>182.24388692526134</v>
          </cell>
          <cell r="G211">
            <v>0</v>
          </cell>
          <cell r="H211" t="str">
            <v>u</v>
          </cell>
        </row>
        <row r="212">
          <cell r="B212">
            <v>61</v>
          </cell>
          <cell r="C212">
            <v>0</v>
          </cell>
          <cell r="D212" t="str">
            <v>LLAVE 1 PUNTO Y TOMA 10 A</v>
          </cell>
          <cell r="E212" t="str">
            <v>el.108</v>
          </cell>
          <cell r="F212">
            <v>296.90882009170008</v>
          </cell>
          <cell r="G212">
            <v>0</v>
          </cell>
          <cell r="H212" t="str">
            <v>u</v>
          </cell>
        </row>
        <row r="213">
          <cell r="B213">
            <v>479</v>
          </cell>
          <cell r="C213">
            <v>0</v>
          </cell>
          <cell r="D213" t="str">
            <v>TOMACORRIENTE EMBUTIR C/T.T.</v>
          </cell>
          <cell r="E213" t="str">
            <v>el.109</v>
          </cell>
          <cell r="F213">
            <v>211.04426718498809</v>
          </cell>
          <cell r="G213">
            <v>0</v>
          </cell>
          <cell r="H213" t="str">
            <v>u</v>
          </cell>
        </row>
        <row r="214">
          <cell r="B214" t="str">
            <v>43- Pilar</v>
          </cell>
          <cell r="C214">
            <v>0</v>
          </cell>
          <cell r="D214">
            <v>0</v>
          </cell>
          <cell r="E214" t="str">
            <v>Cod. Registro</v>
          </cell>
          <cell r="F214" t="str">
            <v>Precio Prom.</v>
          </cell>
          <cell r="G214">
            <v>0</v>
          </cell>
          <cell r="H214" t="str">
            <v>Unidad</v>
          </cell>
        </row>
        <row r="215">
          <cell r="B215">
            <v>55</v>
          </cell>
          <cell r="C215">
            <v>0</v>
          </cell>
          <cell r="D215" t="str">
            <v>PILAR Hº PREMOLDEADO DE LUZ SIMPLE MONOF.</v>
          </cell>
          <cell r="E215" t="str">
            <v>el.010</v>
          </cell>
          <cell r="F215">
            <v>7099.0079622738513</v>
          </cell>
          <cell r="G215">
            <v>0</v>
          </cell>
          <cell r="H215" t="str">
            <v>u</v>
          </cell>
        </row>
        <row r="216">
          <cell r="B216">
            <v>454</v>
          </cell>
          <cell r="C216">
            <v>0</v>
          </cell>
          <cell r="D216" t="str">
            <v>PILAR Hº PREMOL. DE LUZ SIMPLE P/MED. TRIFAS.</v>
          </cell>
          <cell r="E216" t="str">
            <v>el.011</v>
          </cell>
          <cell r="F216">
            <v>9003.4070097290987</v>
          </cell>
          <cell r="G216">
            <v>0</v>
          </cell>
          <cell r="H216" t="str">
            <v>u</v>
          </cell>
        </row>
        <row r="217">
          <cell r="B217" t="str">
            <v>205- Conectores</v>
          </cell>
          <cell r="C217">
            <v>0</v>
          </cell>
          <cell r="D217">
            <v>0</v>
          </cell>
          <cell r="E217" t="str">
            <v>Cod. Registro</v>
          </cell>
          <cell r="F217" t="str">
            <v>Precio Prom.</v>
          </cell>
          <cell r="G217">
            <v>0</v>
          </cell>
          <cell r="H217" t="str">
            <v>Unidad</v>
          </cell>
        </row>
        <row r="218">
          <cell r="B218">
            <v>462</v>
          </cell>
          <cell r="C218">
            <v>0</v>
          </cell>
          <cell r="D218" t="str">
            <v>CONECTOR HIERRO 3/4"</v>
          </cell>
          <cell r="E218" t="str">
            <v>el.058</v>
          </cell>
          <cell r="F218">
            <v>30.301243685699024</v>
          </cell>
          <cell r="G218">
            <v>0</v>
          </cell>
          <cell r="H218" t="str">
            <v>u</v>
          </cell>
        </row>
        <row r="219">
          <cell r="B219">
            <v>663</v>
          </cell>
          <cell r="C219">
            <v>0</v>
          </cell>
          <cell r="D219" t="str">
            <v>CONECTORES HIERRO DE 5/8"</v>
          </cell>
          <cell r="E219" t="str">
            <v>el.168</v>
          </cell>
          <cell r="F219">
            <v>24.076930979220908</v>
          </cell>
          <cell r="G219">
            <v>0</v>
          </cell>
          <cell r="H219" t="str">
            <v>u</v>
          </cell>
        </row>
        <row r="220">
          <cell r="B220">
            <v>0</v>
          </cell>
          <cell r="C220">
            <v>0</v>
          </cell>
          <cell r="D220" t="str">
            <v>CONECTOR PVC TIPO TUBELECTRIC 25 MM</v>
          </cell>
          <cell r="E220" t="str">
            <v>el.086</v>
          </cell>
          <cell r="F220">
            <v>64.087762572954247</v>
          </cell>
          <cell r="G220">
            <v>0</v>
          </cell>
          <cell r="H220" t="str">
            <v>u</v>
          </cell>
        </row>
        <row r="221">
          <cell r="B221">
            <v>0</v>
          </cell>
          <cell r="C221">
            <v>0</v>
          </cell>
          <cell r="D221" t="str">
            <v>UNIÓN PVC TIPO TUBELECTRIC 25 MM</v>
          </cell>
          <cell r="E221" t="str">
            <v>el.088</v>
          </cell>
          <cell r="F221">
            <v>32.749668841122315</v>
          </cell>
          <cell r="G221">
            <v>0</v>
          </cell>
          <cell r="H221" t="str">
            <v>u</v>
          </cell>
        </row>
        <row r="222">
          <cell r="B222" t="str">
            <v>209- Accesorios Elect.</v>
          </cell>
          <cell r="C222">
            <v>0</v>
          </cell>
          <cell r="D222">
            <v>0</v>
          </cell>
          <cell r="E222" t="str">
            <v>Cod. Registro</v>
          </cell>
          <cell r="F222" t="str">
            <v>Precio Prom.</v>
          </cell>
          <cell r="G222">
            <v>0</v>
          </cell>
          <cell r="H222" t="str">
            <v>Unidad</v>
          </cell>
        </row>
        <row r="223">
          <cell r="B223">
            <v>651</v>
          </cell>
          <cell r="C223">
            <v>0</v>
          </cell>
          <cell r="D223" t="str">
            <v>FLORON PLAST REDO BCO.</v>
          </cell>
          <cell r="E223" t="str">
            <v>el.159</v>
          </cell>
          <cell r="F223">
            <v>51.033783490094436</v>
          </cell>
          <cell r="G223">
            <v>0</v>
          </cell>
          <cell r="H223" t="str">
            <v>u</v>
          </cell>
        </row>
        <row r="224">
          <cell r="B224">
            <v>652</v>
          </cell>
          <cell r="C224">
            <v>0</v>
          </cell>
          <cell r="D224" t="str">
            <v>MODULO PULSADOR UNIP.C/CAMP.RODA BCO</v>
          </cell>
          <cell r="E224" t="str">
            <v>el.160a</v>
          </cell>
          <cell r="F224">
            <v>100.59381196825558</v>
          </cell>
          <cell r="G224">
            <v>0</v>
          </cell>
          <cell r="H224" t="str">
            <v>u</v>
          </cell>
        </row>
        <row r="225">
          <cell r="B225">
            <v>659</v>
          </cell>
          <cell r="C225">
            <v>0</v>
          </cell>
          <cell r="D225" t="str">
            <v>ROSETA DE MADERA REDONDA 10 CM</v>
          </cell>
          <cell r="E225" t="str">
            <v>el.164</v>
          </cell>
          <cell r="F225">
            <v>16.637517789706553</v>
          </cell>
          <cell r="G225">
            <v>0</v>
          </cell>
          <cell r="H225" t="str">
            <v>u</v>
          </cell>
        </row>
        <row r="226">
          <cell r="B226">
            <v>660</v>
          </cell>
          <cell r="C226">
            <v>0</v>
          </cell>
          <cell r="D226" t="str">
            <v>PORTALAMPARA BAK.3 PZ.NEGRO 515</v>
          </cell>
          <cell r="E226" t="str">
            <v>el.165</v>
          </cell>
          <cell r="F226">
            <v>84.973537322021684</v>
          </cell>
          <cell r="G226">
            <v>0</v>
          </cell>
          <cell r="H226" t="str">
            <v>u</v>
          </cell>
        </row>
        <row r="227">
          <cell r="B227">
            <v>661</v>
          </cell>
          <cell r="C227">
            <v>0</v>
          </cell>
          <cell r="D227" t="str">
            <v>RECEPTACULO CURVO NEG BAK.584</v>
          </cell>
          <cell r="E227" t="str">
            <v>el.166</v>
          </cell>
          <cell r="F227">
            <v>88.516399782879361</v>
          </cell>
          <cell r="G227">
            <v>0</v>
          </cell>
          <cell r="H227" t="str">
            <v>u</v>
          </cell>
        </row>
        <row r="228">
          <cell r="B228" t="str">
            <v>210- Tubo Fluorescente</v>
          </cell>
          <cell r="C228">
            <v>0</v>
          </cell>
          <cell r="D228">
            <v>0</v>
          </cell>
          <cell r="E228" t="str">
            <v>Cod. Registro</v>
          </cell>
          <cell r="F228" t="str">
            <v>Precio Prom.</v>
          </cell>
          <cell r="G228">
            <v>0</v>
          </cell>
          <cell r="H228" t="str">
            <v>Unidad</v>
          </cell>
        </row>
        <row r="229">
          <cell r="B229">
            <v>714</v>
          </cell>
          <cell r="C229">
            <v>0</v>
          </cell>
          <cell r="D229" t="str">
            <v>TUBO FLUORESCENTE 40 W</v>
          </cell>
          <cell r="E229" t="str">
            <v>el.173</v>
          </cell>
          <cell r="F229">
            <v>224.64558699480889</v>
          </cell>
          <cell r="G229">
            <v>0</v>
          </cell>
          <cell r="H229" t="str">
            <v>u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B231" t="str">
            <v>82- Árboles</v>
          </cell>
          <cell r="C231">
            <v>0</v>
          </cell>
          <cell r="D231">
            <v>0</v>
          </cell>
          <cell r="E231" t="str">
            <v>Cod. Registro</v>
          </cell>
          <cell r="F231" t="str">
            <v>Precio Prom.</v>
          </cell>
          <cell r="G231">
            <v>0</v>
          </cell>
          <cell r="H231" t="str">
            <v>Unidad</v>
          </cell>
        </row>
        <row r="232">
          <cell r="B232">
            <v>158</v>
          </cell>
          <cell r="C232">
            <v>0</v>
          </cell>
          <cell r="D232" t="str">
            <v>ÁRBOLES PARA FORESTACIÓN - FRESNO</v>
          </cell>
          <cell r="E232" t="str">
            <v>fo.010</v>
          </cell>
          <cell r="F232">
            <v>515.76677106623333</v>
          </cell>
          <cell r="G232">
            <v>0</v>
          </cell>
          <cell r="H232" t="str">
            <v>u</v>
          </cell>
        </row>
        <row r="233">
          <cell r="B233">
            <v>490</v>
          </cell>
          <cell r="C233">
            <v>0</v>
          </cell>
          <cell r="D233" t="str">
            <v>SEMILLA CESPED MEZCLA</v>
          </cell>
          <cell r="E233" t="str">
            <v>fo.030</v>
          </cell>
          <cell r="F233">
            <v>356.38488977132147</v>
          </cell>
          <cell r="G233">
            <v>0</v>
          </cell>
          <cell r="H233" t="str">
            <v>kg</v>
          </cell>
        </row>
        <row r="234">
          <cell r="B234">
            <v>623</v>
          </cell>
          <cell r="C234">
            <v>0</v>
          </cell>
          <cell r="D234" t="str">
            <v>LAPACHO X 2,20 MTS</v>
          </cell>
          <cell r="E234" t="str">
            <v>fo.035</v>
          </cell>
          <cell r="F234">
            <v>902.51151141840057</v>
          </cell>
          <cell r="G234">
            <v>0</v>
          </cell>
          <cell r="H234" t="str">
            <v>u</v>
          </cell>
        </row>
        <row r="235">
          <cell r="B235">
            <v>625</v>
          </cell>
          <cell r="C235">
            <v>0</v>
          </cell>
          <cell r="D235" t="str">
            <v>LIGUSTRUS AURIUS X 2.20 MTS</v>
          </cell>
          <cell r="E235" t="str">
            <v>fo.040</v>
          </cell>
          <cell r="F235">
            <v>1299.0050453871536</v>
          </cell>
          <cell r="G235">
            <v>0</v>
          </cell>
          <cell r="H235" t="str">
            <v>u</v>
          </cell>
        </row>
        <row r="236">
          <cell r="B236" t="str">
            <v>83- Mantillo</v>
          </cell>
          <cell r="C236">
            <v>0</v>
          </cell>
          <cell r="D236">
            <v>0</v>
          </cell>
          <cell r="E236" t="str">
            <v>Cod. Registro</v>
          </cell>
          <cell r="F236" t="str">
            <v>Precio Prom.</v>
          </cell>
          <cell r="G236">
            <v>0</v>
          </cell>
          <cell r="H236" t="str">
            <v>Unidad</v>
          </cell>
        </row>
        <row r="237">
          <cell r="B237">
            <v>159</v>
          </cell>
          <cell r="C237">
            <v>0</v>
          </cell>
          <cell r="D237" t="str">
            <v>MANTILLO</v>
          </cell>
          <cell r="E237" t="str">
            <v>fo.020</v>
          </cell>
          <cell r="F237">
            <v>107.09999999999997</v>
          </cell>
          <cell r="G237">
            <v>0</v>
          </cell>
          <cell r="H237" t="str">
            <v>bolsa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B239" t="str">
            <v>84- Calefactor</v>
          </cell>
          <cell r="C239">
            <v>0</v>
          </cell>
          <cell r="D239">
            <v>0</v>
          </cell>
          <cell r="E239" t="str">
            <v>Cod. Registro</v>
          </cell>
          <cell r="F239" t="str">
            <v>Precio Prom.</v>
          </cell>
          <cell r="G239">
            <v>0</v>
          </cell>
          <cell r="H239" t="str">
            <v>Unidad</v>
          </cell>
        </row>
        <row r="240">
          <cell r="B240">
            <v>495</v>
          </cell>
          <cell r="C240">
            <v>0</v>
          </cell>
          <cell r="D240" t="str">
            <v>SOMBRERETE CHAPA APROB. DIAMETRO 100 MM</v>
          </cell>
          <cell r="E240" t="str">
            <v>ga.008</v>
          </cell>
          <cell r="F240">
            <v>937.31148563876286</v>
          </cell>
          <cell r="G240">
            <v>0</v>
          </cell>
          <cell r="H240" t="str">
            <v>u</v>
          </cell>
        </row>
        <row r="241">
          <cell r="B241">
            <v>163</v>
          </cell>
          <cell r="C241">
            <v>0</v>
          </cell>
          <cell r="D241" t="str">
            <v>CALEFACTOR TB 3800 CALORIAS</v>
          </cell>
          <cell r="E241" t="str">
            <v>ga.113</v>
          </cell>
          <cell r="F241">
            <v>18621.807288446947</v>
          </cell>
          <cell r="G241">
            <v>0</v>
          </cell>
          <cell r="H241" t="str">
            <v>u</v>
          </cell>
        </row>
        <row r="242">
          <cell r="B242" t="str">
            <v>85- Calefón</v>
          </cell>
          <cell r="C242">
            <v>0</v>
          </cell>
          <cell r="D242">
            <v>0</v>
          </cell>
          <cell r="E242" t="str">
            <v>Cod. Registro</v>
          </cell>
          <cell r="F242" t="str">
            <v>Precio Prom.</v>
          </cell>
          <cell r="G242">
            <v>0</v>
          </cell>
          <cell r="H242" t="str">
            <v>Unidad</v>
          </cell>
        </row>
        <row r="243">
          <cell r="B243">
            <v>164</v>
          </cell>
          <cell r="C243">
            <v>0</v>
          </cell>
          <cell r="D243" t="str">
            <v>CALEFÓN 14 LITROS BLANCO</v>
          </cell>
          <cell r="E243" t="str">
            <v>ga.114</v>
          </cell>
          <cell r="F243">
            <v>21602.90718808895</v>
          </cell>
          <cell r="G243">
            <v>0</v>
          </cell>
          <cell r="H243" t="str">
            <v>u</v>
          </cell>
        </row>
        <row r="244">
          <cell r="B244" t="str">
            <v>86- Caño gas</v>
          </cell>
          <cell r="C244">
            <v>0</v>
          </cell>
          <cell r="D244">
            <v>0</v>
          </cell>
          <cell r="E244" t="str">
            <v>Cod. Registro</v>
          </cell>
          <cell r="F244" t="str">
            <v>Precio Prom.</v>
          </cell>
          <cell r="G244">
            <v>0</v>
          </cell>
          <cell r="H244" t="str">
            <v>Unidad</v>
          </cell>
        </row>
        <row r="245">
          <cell r="B245">
            <v>492</v>
          </cell>
          <cell r="C245">
            <v>0</v>
          </cell>
          <cell r="D245" t="str">
            <v>IMPRIMACION PARA POLYGUARD</v>
          </cell>
          <cell r="E245" t="str">
            <v>ga.005</v>
          </cell>
          <cell r="F245">
            <v>2259.1135227657196</v>
          </cell>
          <cell r="G245">
            <v>0</v>
          </cell>
          <cell r="H245" t="str">
            <v>l</v>
          </cell>
        </row>
        <row r="246">
          <cell r="B246">
            <v>494</v>
          </cell>
          <cell r="C246">
            <v>0</v>
          </cell>
          <cell r="D246" t="str">
            <v>POLYGUARD 5 CM X 25 M</v>
          </cell>
          <cell r="E246" t="str">
            <v>ga.007</v>
          </cell>
          <cell r="F246">
            <v>66.233434377432857</v>
          </cell>
          <cell r="G246">
            <v>0</v>
          </cell>
          <cell r="H246" t="str">
            <v>m</v>
          </cell>
        </row>
        <row r="247">
          <cell r="B247">
            <v>160</v>
          </cell>
          <cell r="C247">
            <v>0</v>
          </cell>
          <cell r="D247" t="str">
            <v>CAÑO DE CHAPA GALVANIZADA D=100MM CH30</v>
          </cell>
          <cell r="E247" t="str">
            <v>ga.010</v>
          </cell>
          <cell r="F247">
            <v>516.34561137959895</v>
          </cell>
          <cell r="G247">
            <v>0</v>
          </cell>
          <cell r="H247" t="str">
            <v>m</v>
          </cell>
        </row>
        <row r="248">
          <cell r="B248">
            <v>0</v>
          </cell>
          <cell r="C248">
            <v>0</v>
          </cell>
          <cell r="D248" t="str">
            <v>CAÑO EXTRUÍDO 19 MM</v>
          </cell>
          <cell r="E248" t="str">
            <v>ga.150</v>
          </cell>
          <cell r="F248">
            <v>514.67187917075205</v>
          </cell>
          <cell r="G248">
            <v>0</v>
          </cell>
          <cell r="H248" t="str">
            <v>m</v>
          </cell>
        </row>
        <row r="249">
          <cell r="B249">
            <v>0</v>
          </cell>
          <cell r="C249">
            <v>0</v>
          </cell>
          <cell r="D249" t="str">
            <v>CAÑO EXTRUIDO 25 MM</v>
          </cell>
          <cell r="E249" t="str">
            <v>ga.151</v>
          </cell>
          <cell r="F249">
            <v>739.30654834224458</v>
          </cell>
          <cell r="G249">
            <v>0</v>
          </cell>
          <cell r="H249" t="str">
            <v>m</v>
          </cell>
        </row>
        <row r="250">
          <cell r="B250">
            <v>499</v>
          </cell>
          <cell r="C250">
            <v>0</v>
          </cell>
          <cell r="D250" t="str">
            <v>CAÑO EPOXI 13 MM</v>
          </cell>
          <cell r="E250" t="str">
            <v>ga.152</v>
          </cell>
          <cell r="F250">
            <v>471.21192975791098</v>
          </cell>
          <cell r="G250">
            <v>0</v>
          </cell>
          <cell r="H250" t="str">
            <v>m</v>
          </cell>
        </row>
        <row r="251">
          <cell r="B251">
            <v>169</v>
          </cell>
          <cell r="C251">
            <v>0</v>
          </cell>
          <cell r="D251" t="str">
            <v>CAÑO EPOXI 19 MM</v>
          </cell>
          <cell r="E251" t="str">
            <v>ga.153</v>
          </cell>
          <cell r="F251">
            <v>537.55742308388221</v>
          </cell>
          <cell r="G251">
            <v>0</v>
          </cell>
          <cell r="H251" t="str">
            <v>m</v>
          </cell>
        </row>
        <row r="252">
          <cell r="B252">
            <v>170</v>
          </cell>
          <cell r="C252">
            <v>0</v>
          </cell>
          <cell r="D252" t="str">
            <v>CAÑO EPOXI 25 MM</v>
          </cell>
          <cell r="E252" t="str">
            <v>ga.156</v>
          </cell>
          <cell r="F252">
            <v>766.43165596764766</v>
          </cell>
          <cell r="G252">
            <v>0</v>
          </cell>
          <cell r="H252" t="str">
            <v>m</v>
          </cell>
        </row>
        <row r="253">
          <cell r="B253">
            <v>502</v>
          </cell>
          <cell r="C253">
            <v>0</v>
          </cell>
          <cell r="D253" t="str">
            <v>TEE EPOXI 13 MM</v>
          </cell>
          <cell r="E253" t="str">
            <v>ga.169</v>
          </cell>
          <cell r="F253">
            <v>151.23133090175932</v>
          </cell>
          <cell r="G253">
            <v>0</v>
          </cell>
          <cell r="H253" t="str">
            <v>u</v>
          </cell>
        </row>
        <row r="254">
          <cell r="B254">
            <v>503</v>
          </cell>
          <cell r="C254">
            <v>0</v>
          </cell>
          <cell r="D254" t="str">
            <v>TEE EPOXI 19 MM</v>
          </cell>
          <cell r="E254" t="str">
            <v>ga.170</v>
          </cell>
          <cell r="F254">
            <v>240.35968639303368</v>
          </cell>
          <cell r="G254">
            <v>0</v>
          </cell>
          <cell r="H254" t="str">
            <v>u</v>
          </cell>
        </row>
        <row r="255">
          <cell r="B255">
            <v>504</v>
          </cell>
          <cell r="C255">
            <v>0</v>
          </cell>
          <cell r="D255" t="str">
            <v>TEE EPOXI 25 MM</v>
          </cell>
          <cell r="E255" t="str">
            <v>ga.171</v>
          </cell>
          <cell r="F255">
            <v>325.85605740119797</v>
          </cell>
          <cell r="G255">
            <v>0</v>
          </cell>
          <cell r="H255" t="str">
            <v>u</v>
          </cell>
        </row>
        <row r="256">
          <cell r="B256">
            <v>702</v>
          </cell>
          <cell r="C256">
            <v>0</v>
          </cell>
          <cell r="D256" t="str">
            <v>POLYGUARD 660 DE 0,05 X 10 MTS.</v>
          </cell>
          <cell r="E256" t="str">
            <v>ga.172</v>
          </cell>
          <cell r="F256">
            <v>572.97712582556369</v>
          </cell>
          <cell r="G256">
            <v>0</v>
          </cell>
          <cell r="H256" t="str">
            <v>u</v>
          </cell>
        </row>
        <row r="257">
          <cell r="B257">
            <v>506</v>
          </cell>
          <cell r="C257">
            <v>0</v>
          </cell>
          <cell r="D257" t="str">
            <v>UNION DOBLE CONICA EPOXI 3/4"</v>
          </cell>
          <cell r="E257" t="str">
            <v>ga.190</v>
          </cell>
          <cell r="F257">
            <v>423.37559221787143</v>
          </cell>
          <cell r="G257">
            <v>0</v>
          </cell>
          <cell r="H257" t="str">
            <v>u</v>
          </cell>
        </row>
        <row r="258">
          <cell r="B258">
            <v>507</v>
          </cell>
          <cell r="C258">
            <v>0</v>
          </cell>
          <cell r="D258" t="str">
            <v>UNION DOBLE CONICA EPOXI 1/2"</v>
          </cell>
          <cell r="E258" t="str">
            <v>ga.191</v>
          </cell>
          <cell r="F258">
            <v>375.75427516698551</v>
          </cell>
          <cell r="G258">
            <v>0</v>
          </cell>
          <cell r="H258" t="str">
            <v>u</v>
          </cell>
        </row>
        <row r="259">
          <cell r="B259">
            <v>508</v>
          </cell>
          <cell r="C259">
            <v>0</v>
          </cell>
          <cell r="D259" t="str">
            <v>NIPLE EPOXI X 8 CM 1/2"</v>
          </cell>
          <cell r="E259" t="str">
            <v>ga.195</v>
          </cell>
          <cell r="F259">
            <v>63.38318584229301</v>
          </cell>
          <cell r="G259">
            <v>0</v>
          </cell>
          <cell r="H259" t="str">
            <v>u</v>
          </cell>
        </row>
        <row r="260">
          <cell r="B260">
            <v>509</v>
          </cell>
          <cell r="C260">
            <v>0</v>
          </cell>
          <cell r="D260" t="str">
            <v>TAPON MACHO EPOXI 3/4"</v>
          </cell>
          <cell r="E260" t="str">
            <v>ga.200</v>
          </cell>
          <cell r="F260">
            <v>104.1398692298531</v>
          </cell>
          <cell r="G260">
            <v>0</v>
          </cell>
          <cell r="H260" t="str">
            <v>u</v>
          </cell>
        </row>
        <row r="261">
          <cell r="B261">
            <v>510</v>
          </cell>
          <cell r="C261">
            <v>0</v>
          </cell>
          <cell r="D261" t="str">
            <v>TAPON MACHO EPOXI 1/2"</v>
          </cell>
          <cell r="E261" t="str">
            <v>ga.201</v>
          </cell>
          <cell r="F261">
            <v>65.692759099456509</v>
          </cell>
          <cell r="G261">
            <v>0</v>
          </cell>
          <cell r="H261" t="str">
            <v>u</v>
          </cell>
        </row>
        <row r="262">
          <cell r="B262">
            <v>1123</v>
          </cell>
          <cell r="C262">
            <v>0</v>
          </cell>
          <cell r="D262" t="str">
            <v>MALLA DE ADVERTENCIA A= 150MM</v>
          </cell>
          <cell r="E262" t="str">
            <v>ga.209</v>
          </cell>
          <cell r="F262">
            <v>28.975498421943541</v>
          </cell>
          <cell r="G262">
            <v>0</v>
          </cell>
          <cell r="H262" t="str">
            <v>u</v>
          </cell>
        </row>
        <row r="263">
          <cell r="B263">
            <v>1124</v>
          </cell>
          <cell r="C263">
            <v>0</v>
          </cell>
          <cell r="D263" t="str">
            <v>MALLA DE ADVERTENCIA A= 300MM</v>
          </cell>
          <cell r="E263" t="str">
            <v>ga.210</v>
          </cell>
          <cell r="F263">
            <v>53.725517571875663</v>
          </cell>
          <cell r="G263">
            <v>0</v>
          </cell>
          <cell r="H263" t="str">
            <v>u</v>
          </cell>
        </row>
        <row r="264">
          <cell r="B264">
            <v>1125</v>
          </cell>
          <cell r="C264">
            <v>0</v>
          </cell>
          <cell r="D264" t="str">
            <v>CUPLA POLIET. E/F 25MM MEDIA DENSIDAD</v>
          </cell>
          <cell r="E264" t="str">
            <v>ga.211</v>
          </cell>
          <cell r="F264">
            <v>560.95296253433401</v>
          </cell>
          <cell r="G264">
            <v>0</v>
          </cell>
          <cell r="H264" t="str">
            <v>u</v>
          </cell>
        </row>
        <row r="265">
          <cell r="B265">
            <v>1126</v>
          </cell>
          <cell r="C265">
            <v>0</v>
          </cell>
          <cell r="D265" t="str">
            <v>TEE NORMAL PE E/F 50MMA</v>
          </cell>
          <cell r="E265" t="str">
            <v>ga.212</v>
          </cell>
          <cell r="F265">
            <v>2404.9767543519933</v>
          </cell>
          <cell r="G265">
            <v>0</v>
          </cell>
          <cell r="H265" t="str">
            <v>u</v>
          </cell>
        </row>
        <row r="266">
          <cell r="B266">
            <v>1127</v>
          </cell>
          <cell r="C266">
            <v>0</v>
          </cell>
          <cell r="D266" t="str">
            <v>VÁLVULA SERVICIO PE E/F 63X25</v>
          </cell>
          <cell r="E266" t="str">
            <v>ga.213</v>
          </cell>
          <cell r="F266">
            <v>2785.6726266957821</v>
          </cell>
          <cell r="G266">
            <v>0</v>
          </cell>
          <cell r="H266" t="str">
            <v>u</v>
          </cell>
        </row>
        <row r="267">
          <cell r="B267">
            <v>1128</v>
          </cell>
          <cell r="C267">
            <v>0</v>
          </cell>
          <cell r="D267" t="str">
            <v>CODO 90º PE E/F 90MM</v>
          </cell>
          <cell r="E267" t="str">
            <v>ga.214</v>
          </cell>
          <cell r="F267">
            <v>5027.5591063168877</v>
          </cell>
          <cell r="G267">
            <v>0</v>
          </cell>
          <cell r="H267" t="str">
            <v>u</v>
          </cell>
        </row>
        <row r="268">
          <cell r="B268">
            <v>1129</v>
          </cell>
          <cell r="C268">
            <v>0</v>
          </cell>
          <cell r="D268" t="str">
            <v>VAINA PVC CURVA L 640MM</v>
          </cell>
          <cell r="E268" t="str">
            <v>ga.215</v>
          </cell>
          <cell r="F268">
            <v>114.46196803435102</v>
          </cell>
          <cell r="G268">
            <v>0</v>
          </cell>
          <cell r="H268" t="str">
            <v>u</v>
          </cell>
        </row>
        <row r="269">
          <cell r="B269">
            <v>1130</v>
          </cell>
          <cell r="C269">
            <v>0</v>
          </cell>
          <cell r="D269" t="str">
            <v>VAINA PVC RECTA L 320MM</v>
          </cell>
          <cell r="E269" t="str">
            <v>ga.216</v>
          </cell>
          <cell r="F269">
            <v>59.979071530396098</v>
          </cell>
          <cell r="G269">
            <v>0</v>
          </cell>
          <cell r="H269" t="str">
            <v>u</v>
          </cell>
        </row>
        <row r="270">
          <cell r="B270">
            <v>1131</v>
          </cell>
          <cell r="C270">
            <v>0</v>
          </cell>
          <cell r="D270" t="str">
            <v>GRIPPER P/GABINETE 3/4 X 25MM</v>
          </cell>
          <cell r="E270" t="str">
            <v>ga.217</v>
          </cell>
          <cell r="F270">
            <v>438.824020781971</v>
          </cell>
          <cell r="G270">
            <v>0</v>
          </cell>
          <cell r="H270" t="str">
            <v>u</v>
          </cell>
        </row>
        <row r="271">
          <cell r="B271" t="str">
            <v>87- Cocina</v>
          </cell>
          <cell r="C271">
            <v>0</v>
          </cell>
          <cell r="D271">
            <v>0</v>
          </cell>
          <cell r="E271" t="str">
            <v>Cod. Registro</v>
          </cell>
          <cell r="F271" t="str">
            <v>Precio Prom.</v>
          </cell>
          <cell r="G271">
            <v>0</v>
          </cell>
          <cell r="H271" t="str">
            <v>Unidad</v>
          </cell>
        </row>
        <row r="272">
          <cell r="B272">
            <v>165</v>
          </cell>
          <cell r="C272">
            <v>0</v>
          </cell>
          <cell r="D272" t="str">
            <v>COCINA 4 HORNALLAS</v>
          </cell>
          <cell r="E272" t="str">
            <v>ga.116</v>
          </cell>
          <cell r="F272">
            <v>18652.959465682507</v>
          </cell>
          <cell r="G272">
            <v>0</v>
          </cell>
          <cell r="H272" t="str">
            <v>u</v>
          </cell>
        </row>
        <row r="273">
          <cell r="B273" t="str">
            <v>88- Codo</v>
          </cell>
          <cell r="C273">
            <v>0</v>
          </cell>
          <cell r="D273">
            <v>0</v>
          </cell>
          <cell r="E273" t="str">
            <v>Cod. Registro</v>
          </cell>
          <cell r="F273" t="str">
            <v>Precio Prom.</v>
          </cell>
          <cell r="G273">
            <v>0</v>
          </cell>
          <cell r="H273" t="str">
            <v>Unidad</v>
          </cell>
        </row>
        <row r="274">
          <cell r="B274">
            <v>496</v>
          </cell>
          <cell r="C274">
            <v>0</v>
          </cell>
          <cell r="D274" t="str">
            <v>CURVA ARTICULADA CHAPA DIAMETRO 100 MM</v>
          </cell>
          <cell r="E274" t="str">
            <v>ga.009</v>
          </cell>
          <cell r="F274">
            <v>238.88788584732035</v>
          </cell>
          <cell r="G274">
            <v>0</v>
          </cell>
          <cell r="H274" t="str">
            <v>u</v>
          </cell>
        </row>
        <row r="275">
          <cell r="B275">
            <v>500</v>
          </cell>
          <cell r="C275">
            <v>0</v>
          </cell>
          <cell r="D275" t="str">
            <v>CODO EPOXI 13 MM</v>
          </cell>
          <cell r="E275" t="str">
            <v>ga.159</v>
          </cell>
          <cell r="F275">
            <v>92.182512697914589</v>
          </cell>
          <cell r="G275">
            <v>0</v>
          </cell>
          <cell r="H275" t="str">
            <v>u</v>
          </cell>
        </row>
        <row r="276">
          <cell r="B276">
            <v>171</v>
          </cell>
          <cell r="C276">
            <v>0</v>
          </cell>
          <cell r="D276" t="str">
            <v>CODO EPOXI 19 MM</v>
          </cell>
          <cell r="E276" t="str">
            <v>ga.160</v>
          </cell>
          <cell r="F276">
            <v>117.35225070941662</v>
          </cell>
          <cell r="G276">
            <v>0</v>
          </cell>
          <cell r="H276" t="str">
            <v>u</v>
          </cell>
        </row>
        <row r="277">
          <cell r="B277">
            <v>501</v>
          </cell>
          <cell r="C277">
            <v>0</v>
          </cell>
          <cell r="D277" t="str">
            <v>CODO EPOXI 25 MM</v>
          </cell>
          <cell r="E277" t="str">
            <v>ga.161</v>
          </cell>
          <cell r="F277">
            <v>276.32027242167101</v>
          </cell>
          <cell r="G277">
            <v>0</v>
          </cell>
          <cell r="H277" t="str">
            <v>u</v>
          </cell>
        </row>
        <row r="278">
          <cell r="B278" t="str">
            <v>89- Componentes</v>
          </cell>
          <cell r="C278">
            <v>0</v>
          </cell>
          <cell r="D278">
            <v>0</v>
          </cell>
          <cell r="E278" t="str">
            <v>Cod. Registro</v>
          </cell>
          <cell r="F278" t="str">
            <v>Precio Prom.</v>
          </cell>
          <cell r="G278">
            <v>0</v>
          </cell>
          <cell r="H278" t="str">
            <v>Unidad</v>
          </cell>
        </row>
        <row r="279">
          <cell r="B279">
            <v>161</v>
          </cell>
          <cell r="C279">
            <v>0</v>
          </cell>
          <cell r="D279" t="str">
            <v>COMPONENTES EPOXI X 1/4LT.</v>
          </cell>
          <cell r="E279" t="str">
            <v>ga.011</v>
          </cell>
          <cell r="F279">
            <v>526.57290868964628</v>
          </cell>
          <cell r="G279">
            <v>0</v>
          </cell>
          <cell r="H279" t="str">
            <v>u</v>
          </cell>
        </row>
        <row r="280">
          <cell r="B280" t="str">
            <v>90- Gabinete</v>
          </cell>
          <cell r="C280">
            <v>0</v>
          </cell>
          <cell r="D280">
            <v>0</v>
          </cell>
          <cell r="E280" t="str">
            <v>Cod. Registro</v>
          </cell>
          <cell r="F280" t="str">
            <v>Precio Prom.</v>
          </cell>
          <cell r="G280">
            <v>0</v>
          </cell>
          <cell r="H280" t="str">
            <v>Unidad</v>
          </cell>
        </row>
        <row r="281">
          <cell r="B281">
            <v>162</v>
          </cell>
          <cell r="C281">
            <v>0</v>
          </cell>
          <cell r="D281" t="str">
            <v>GABINETE MEDIDOR GAS</v>
          </cell>
          <cell r="E281" t="str">
            <v>ga.020</v>
          </cell>
          <cell r="F281">
            <v>4782.636534365156</v>
          </cell>
          <cell r="G281">
            <v>0</v>
          </cell>
          <cell r="H281" t="str">
            <v>u</v>
          </cell>
        </row>
        <row r="282">
          <cell r="B282" t="str">
            <v>91- Llave</v>
          </cell>
          <cell r="C282">
            <v>0</v>
          </cell>
          <cell r="D282">
            <v>0</v>
          </cell>
          <cell r="E282" t="str">
            <v>Cod. Registro</v>
          </cell>
          <cell r="F282" t="str">
            <v>Precio Prom.</v>
          </cell>
          <cell r="G282">
            <v>0</v>
          </cell>
          <cell r="H282" t="str">
            <v>Unidad</v>
          </cell>
        </row>
        <row r="283">
          <cell r="B283">
            <v>167</v>
          </cell>
          <cell r="C283">
            <v>0</v>
          </cell>
          <cell r="D283" t="str">
            <v>LLAVE P/GAS CROMADA 1/2"</v>
          </cell>
          <cell r="E283" t="str">
            <v>ga.137</v>
          </cell>
          <cell r="F283">
            <v>494.70288459424211</v>
          </cell>
          <cell r="G283">
            <v>0</v>
          </cell>
          <cell r="H283" t="str">
            <v>u</v>
          </cell>
        </row>
        <row r="284">
          <cell r="B284">
            <v>497</v>
          </cell>
          <cell r="C284">
            <v>0</v>
          </cell>
          <cell r="D284" t="str">
            <v>LLAVE P/GAS CROMADA 3/4" C/CAMP.</v>
          </cell>
          <cell r="E284" t="str">
            <v>ga.138</v>
          </cell>
          <cell r="F284">
            <v>669.18267611754425</v>
          </cell>
          <cell r="G284">
            <v>0</v>
          </cell>
          <cell r="H284" t="str">
            <v>u</v>
          </cell>
        </row>
        <row r="285">
          <cell r="B285">
            <v>783</v>
          </cell>
          <cell r="C285">
            <v>0</v>
          </cell>
          <cell r="D285" t="str">
            <v>LLAVE PASO GAS BRONCE 3/4"</v>
          </cell>
          <cell r="E285" t="str">
            <v>ga.162</v>
          </cell>
          <cell r="F285">
            <v>696.4551114599418</v>
          </cell>
          <cell r="G285">
            <v>0</v>
          </cell>
          <cell r="H285" t="str">
            <v>u</v>
          </cell>
        </row>
        <row r="286">
          <cell r="B286">
            <v>665</v>
          </cell>
          <cell r="C286">
            <v>0</v>
          </cell>
          <cell r="D286" t="str">
            <v>LLAVE PASO GAS BRONCE ½"</v>
          </cell>
          <cell r="E286" t="str">
            <v>gajo.161</v>
          </cell>
          <cell r="F286">
            <v>617.14035157475405</v>
          </cell>
          <cell r="G286">
            <v>0</v>
          </cell>
          <cell r="H286" t="str">
            <v>u</v>
          </cell>
        </row>
        <row r="287">
          <cell r="B287" t="str">
            <v>92- Regulador</v>
          </cell>
          <cell r="C287">
            <v>0</v>
          </cell>
          <cell r="D287">
            <v>0</v>
          </cell>
          <cell r="E287" t="str">
            <v>Cod. Registro</v>
          </cell>
          <cell r="F287" t="str">
            <v>Precio Prom.</v>
          </cell>
          <cell r="G287">
            <v>0</v>
          </cell>
          <cell r="H287" t="str">
            <v>Unidad</v>
          </cell>
        </row>
        <row r="288">
          <cell r="B288">
            <v>166</v>
          </cell>
          <cell r="C288">
            <v>0</v>
          </cell>
          <cell r="D288" t="str">
            <v>REGULADOR Y FLEXIBLE P/GAS NATURAL</v>
          </cell>
          <cell r="E288" t="str">
            <v>ga.126</v>
          </cell>
          <cell r="F288">
            <v>3163.2214489337448</v>
          </cell>
          <cell r="G288">
            <v>0</v>
          </cell>
          <cell r="H288" t="str">
            <v>u</v>
          </cell>
        </row>
        <row r="289">
          <cell r="B289">
            <v>505</v>
          </cell>
          <cell r="C289">
            <v>0</v>
          </cell>
          <cell r="D289" t="str">
            <v>BUJE REDUCCION EPOXI 3/4" X 1/2"</v>
          </cell>
          <cell r="E289" t="str">
            <v>ga.180</v>
          </cell>
          <cell r="F289">
            <v>85.820533501362092</v>
          </cell>
          <cell r="G289">
            <v>0</v>
          </cell>
          <cell r="H289" t="str">
            <v>u</v>
          </cell>
        </row>
        <row r="290">
          <cell r="B290" t="str">
            <v>206- Niple</v>
          </cell>
          <cell r="C290">
            <v>0</v>
          </cell>
          <cell r="D290">
            <v>0</v>
          </cell>
          <cell r="E290" t="str">
            <v>Cod. Registro</v>
          </cell>
          <cell r="F290" t="str">
            <v>Precio Prom.</v>
          </cell>
          <cell r="G290">
            <v>0</v>
          </cell>
          <cell r="H290" t="str">
            <v>Unidad</v>
          </cell>
        </row>
        <row r="291">
          <cell r="B291">
            <v>668</v>
          </cell>
          <cell r="C291">
            <v>0</v>
          </cell>
          <cell r="D291" t="str">
            <v>NIPLES EPOXI DE 10 CM. 3/4 73022 L.T</v>
          </cell>
          <cell r="E291" t="str">
            <v>ga.167</v>
          </cell>
          <cell r="F291">
            <v>47.441895353225384</v>
          </cell>
          <cell r="G291">
            <v>0</v>
          </cell>
          <cell r="H291" t="str">
            <v>u</v>
          </cell>
        </row>
        <row r="292">
          <cell r="B292" t="str">
            <v>207- Tees</v>
          </cell>
          <cell r="C292">
            <v>0</v>
          </cell>
          <cell r="D292">
            <v>0</v>
          </cell>
          <cell r="E292" t="str">
            <v>Cod. Registro</v>
          </cell>
          <cell r="F292" t="str">
            <v>Precio Prom.</v>
          </cell>
          <cell r="G292">
            <v>0</v>
          </cell>
          <cell r="H292" t="str">
            <v>Unidad</v>
          </cell>
        </row>
        <row r="293">
          <cell r="B293">
            <v>671</v>
          </cell>
          <cell r="C293">
            <v>0</v>
          </cell>
          <cell r="D293" t="str">
            <v>TEES RED. EPOXI 3/4"*1/2" 73235</v>
          </cell>
          <cell r="E293" t="str">
            <v>ga.168</v>
          </cell>
          <cell r="F293">
            <v>184.87538687215505</v>
          </cell>
          <cell r="G293">
            <v>0</v>
          </cell>
          <cell r="H293" t="str">
            <v>u</v>
          </cell>
        </row>
        <row r="294">
          <cell r="B294" t="str">
            <v>208- Pegamento</v>
          </cell>
          <cell r="C294">
            <v>0</v>
          </cell>
          <cell r="D294">
            <v>0</v>
          </cell>
          <cell r="E294" t="str">
            <v>Cod. Registro</v>
          </cell>
          <cell r="F294" t="str">
            <v>Precio Prom.</v>
          </cell>
          <cell r="G294">
            <v>0</v>
          </cell>
          <cell r="H294" t="str">
            <v>Unidad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B296" t="str">
            <v>94- Ladrillo</v>
          </cell>
          <cell r="C296">
            <v>0</v>
          </cell>
          <cell r="D296">
            <v>0</v>
          </cell>
          <cell r="E296" t="str">
            <v>Cod. Registro</v>
          </cell>
          <cell r="F296" t="str">
            <v>Precio Prom.</v>
          </cell>
          <cell r="G296">
            <v>0</v>
          </cell>
          <cell r="H296" t="str">
            <v>Unidad</v>
          </cell>
        </row>
        <row r="297">
          <cell r="B297">
            <v>172</v>
          </cell>
          <cell r="C297">
            <v>0</v>
          </cell>
          <cell r="D297" t="str">
            <v>LADRILLO COMÚN DE 1RA.CALIDAD</v>
          </cell>
          <cell r="E297" t="str">
            <v>la.001</v>
          </cell>
          <cell r="F297">
            <v>23878.446420428205</v>
          </cell>
          <cell r="G297">
            <v>0</v>
          </cell>
          <cell r="H297" t="str">
            <v>mil</v>
          </cell>
        </row>
        <row r="298">
          <cell r="B298">
            <v>173</v>
          </cell>
          <cell r="C298">
            <v>0</v>
          </cell>
          <cell r="D298" t="str">
            <v>LADRILLO HUECO 8T 12X18X30</v>
          </cell>
          <cell r="E298" t="str">
            <v>la.002</v>
          </cell>
          <cell r="F298">
            <v>64.897518309556148</v>
          </cell>
          <cell r="G298">
            <v>0</v>
          </cell>
          <cell r="H298" t="str">
            <v>u</v>
          </cell>
        </row>
        <row r="299">
          <cell r="B299">
            <v>511</v>
          </cell>
          <cell r="C299">
            <v>0</v>
          </cell>
          <cell r="D299" t="str">
            <v>LADRILLO COMÚN DE 2DA.CALIDAD</v>
          </cell>
          <cell r="E299" t="str">
            <v>la.003</v>
          </cell>
          <cell r="F299">
            <v>19926.376338344886</v>
          </cell>
          <cell r="G299">
            <v>0</v>
          </cell>
          <cell r="H299" t="str">
            <v>mil</v>
          </cell>
        </row>
        <row r="300">
          <cell r="B300">
            <v>174</v>
          </cell>
          <cell r="C300">
            <v>0</v>
          </cell>
          <cell r="D300" t="str">
            <v>LADRILLO HUECO 6T 8X18X30</v>
          </cell>
          <cell r="E300" t="str">
            <v>la.006</v>
          </cell>
          <cell r="F300">
            <v>49.358428475847155</v>
          </cell>
          <cell r="G300">
            <v>0</v>
          </cell>
          <cell r="H300" t="str">
            <v>u</v>
          </cell>
        </row>
        <row r="301">
          <cell r="B301">
            <v>512</v>
          </cell>
          <cell r="C301">
            <v>0</v>
          </cell>
          <cell r="D301" t="str">
            <v>LADRILLO HUECO PORTANTE 12X18X30</v>
          </cell>
          <cell r="E301" t="str">
            <v>la.007</v>
          </cell>
          <cell r="F301">
            <v>69.289556476434399</v>
          </cell>
          <cell r="G301">
            <v>0</v>
          </cell>
          <cell r="H301" t="str">
            <v>u</v>
          </cell>
        </row>
        <row r="302">
          <cell r="B302">
            <v>175</v>
          </cell>
          <cell r="C302">
            <v>0</v>
          </cell>
          <cell r="D302" t="str">
            <v>LADRILLO HUECO 9T 18X18X30</v>
          </cell>
          <cell r="E302" t="str">
            <v>la.008</v>
          </cell>
          <cell r="F302">
            <v>90.530572906948976</v>
          </cell>
          <cell r="G302">
            <v>0</v>
          </cell>
          <cell r="H302" t="str">
            <v>u</v>
          </cell>
        </row>
        <row r="303">
          <cell r="B303">
            <v>176</v>
          </cell>
          <cell r="C303">
            <v>0</v>
          </cell>
          <cell r="D303" t="str">
            <v>LADRILLO HUECO PORTANTE 18X 18X 30</v>
          </cell>
          <cell r="E303" t="str">
            <v>la.009</v>
          </cell>
          <cell r="F303">
            <v>83.377086447366921</v>
          </cell>
          <cell r="G303">
            <v>0</v>
          </cell>
          <cell r="H303" t="str">
            <v>u</v>
          </cell>
        </row>
        <row r="304">
          <cell r="B304">
            <v>177</v>
          </cell>
          <cell r="C304">
            <v>0</v>
          </cell>
          <cell r="D304" t="str">
            <v>BOVEDILLA CERÁMICA PARA VIGUETAS 12,5X40X25</v>
          </cell>
          <cell r="E304" t="str">
            <v>la.010</v>
          </cell>
          <cell r="F304">
            <v>97.202111223521825</v>
          </cell>
          <cell r="G304">
            <v>0</v>
          </cell>
          <cell r="H304" t="str">
            <v>u</v>
          </cell>
        </row>
        <row r="305">
          <cell r="B305">
            <v>513</v>
          </cell>
          <cell r="C305">
            <v>0</v>
          </cell>
          <cell r="D305" t="str">
            <v>BOVEDILLA CERÁMICA PARA VIGUETAS 9,5X40X25</v>
          </cell>
          <cell r="E305" t="str">
            <v>la.011</v>
          </cell>
          <cell r="F305">
            <v>82.788081579849035</v>
          </cell>
          <cell r="G305">
            <v>0</v>
          </cell>
          <cell r="H305" t="str">
            <v>u</v>
          </cell>
        </row>
        <row r="306">
          <cell r="B306">
            <v>514</v>
          </cell>
          <cell r="C306">
            <v>0</v>
          </cell>
          <cell r="D306" t="str">
            <v>BOVEDILLA CERAMICA PARA VIGUETAS 16,5X40X25</v>
          </cell>
          <cell r="E306" t="str">
            <v>la.012</v>
          </cell>
          <cell r="F306">
            <v>193.83083700484849</v>
          </cell>
          <cell r="G306">
            <v>0</v>
          </cell>
          <cell r="H306" t="str">
            <v>u</v>
          </cell>
        </row>
        <row r="307">
          <cell r="B307">
            <v>359</v>
          </cell>
          <cell r="C307">
            <v>0</v>
          </cell>
          <cell r="D307" t="str">
            <v>LADRILLO SELECCIONADO DE 1RA.</v>
          </cell>
          <cell r="E307" t="str">
            <v>la.014</v>
          </cell>
          <cell r="F307">
            <v>30093.283879178591</v>
          </cell>
          <cell r="G307">
            <v>0</v>
          </cell>
          <cell r="H307" t="str">
            <v>mil</v>
          </cell>
        </row>
        <row r="308">
          <cell r="B308">
            <v>741</v>
          </cell>
          <cell r="C308">
            <v>0</v>
          </cell>
          <cell r="D308" t="str">
            <v>LADRILLO SEMIVISTO</v>
          </cell>
          <cell r="E308" t="str">
            <v>la.020</v>
          </cell>
          <cell r="F308">
            <v>31915.428481336996</v>
          </cell>
          <cell r="G308">
            <v>0</v>
          </cell>
          <cell r="H308" t="str">
            <v>mil</v>
          </cell>
        </row>
        <row r="309">
          <cell r="B309">
            <v>742</v>
          </cell>
          <cell r="C309">
            <v>0</v>
          </cell>
          <cell r="D309" t="str">
            <v>LADRILLONES DE 20 COMUNES</v>
          </cell>
          <cell r="E309" t="str">
            <v>la.021</v>
          </cell>
          <cell r="F309">
            <v>26976.697970897621</v>
          </cell>
          <cell r="G309">
            <v>0</v>
          </cell>
          <cell r="H309" t="str">
            <v>mil</v>
          </cell>
        </row>
        <row r="310">
          <cell r="B310">
            <v>744</v>
          </cell>
          <cell r="C310">
            <v>0</v>
          </cell>
          <cell r="D310" t="str">
            <v>LADRILLOS FUNDIDOS</v>
          </cell>
          <cell r="E310" t="str">
            <v>la.023</v>
          </cell>
          <cell r="F310">
            <v>18141.424202953585</v>
          </cell>
          <cell r="G310">
            <v>0</v>
          </cell>
          <cell r="H310" t="str">
            <v>mil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B312" t="str">
            <v>95- Adhesivo</v>
          </cell>
          <cell r="C312">
            <v>0</v>
          </cell>
          <cell r="D312">
            <v>0</v>
          </cell>
          <cell r="E312" t="str">
            <v>Cod. Registro</v>
          </cell>
          <cell r="F312" t="str">
            <v>Precio Prom.</v>
          </cell>
          <cell r="G312">
            <v>0</v>
          </cell>
          <cell r="H312" t="str">
            <v>Unidad</v>
          </cell>
        </row>
        <row r="313">
          <cell r="B313">
            <v>178</v>
          </cell>
          <cell r="C313">
            <v>0</v>
          </cell>
          <cell r="D313" t="str">
            <v>ADHESIVO P/PISO CERÁMICO</v>
          </cell>
          <cell r="E313" t="str">
            <v>li.001</v>
          </cell>
          <cell r="F313">
            <v>23.036862393167361</v>
          </cell>
          <cell r="G313">
            <v>0</v>
          </cell>
          <cell r="H313" t="str">
            <v>kg</v>
          </cell>
        </row>
        <row r="314">
          <cell r="B314" t="str">
            <v>96- Cal</v>
          </cell>
          <cell r="C314">
            <v>0</v>
          </cell>
          <cell r="D314">
            <v>0</v>
          </cell>
          <cell r="E314" t="str">
            <v>Cod. Registro</v>
          </cell>
          <cell r="F314" t="str">
            <v>Precio Prom.</v>
          </cell>
          <cell r="G314">
            <v>0</v>
          </cell>
          <cell r="H314" t="str">
            <v>Unidad</v>
          </cell>
        </row>
        <row r="315">
          <cell r="B315">
            <v>179</v>
          </cell>
          <cell r="C315">
            <v>0</v>
          </cell>
          <cell r="D315" t="str">
            <v>CAL HIDRATADA EN BOLSA</v>
          </cell>
          <cell r="E315" t="str">
            <v>li.004</v>
          </cell>
          <cell r="F315">
            <v>18.803394573918563</v>
          </cell>
          <cell r="G315">
            <v>0</v>
          </cell>
          <cell r="H315" t="str">
            <v>kg</v>
          </cell>
        </row>
        <row r="316">
          <cell r="B316">
            <v>1100</v>
          </cell>
          <cell r="C316">
            <v>0</v>
          </cell>
          <cell r="D316" t="str">
            <v>CAL VIVA 10 KG</v>
          </cell>
          <cell r="E316" t="str">
            <v>li.100</v>
          </cell>
          <cell r="F316">
            <v>95.900047201161641</v>
          </cell>
          <cell r="G316">
            <v>0</v>
          </cell>
          <cell r="H316" t="str">
            <v>u</v>
          </cell>
        </row>
        <row r="317">
          <cell r="B317" t="str">
            <v>97- Cemento</v>
          </cell>
          <cell r="C317">
            <v>0</v>
          </cell>
          <cell r="D317">
            <v>0</v>
          </cell>
          <cell r="E317" t="str">
            <v>Cod. Registro</v>
          </cell>
          <cell r="F317" t="str">
            <v>Precio Prom.</v>
          </cell>
          <cell r="G317">
            <v>0</v>
          </cell>
          <cell r="H317" t="str">
            <v>Unidad</v>
          </cell>
        </row>
        <row r="318">
          <cell r="B318">
            <v>180</v>
          </cell>
          <cell r="C318">
            <v>0</v>
          </cell>
          <cell r="D318" t="str">
            <v>CEMENTO BLANCO</v>
          </cell>
          <cell r="E318" t="str">
            <v>li.005</v>
          </cell>
          <cell r="F318">
            <v>809.25135934659875</v>
          </cell>
          <cell r="G318">
            <v>0</v>
          </cell>
          <cell r="H318" t="str">
            <v>bolsa</v>
          </cell>
        </row>
        <row r="319">
          <cell r="B319">
            <v>181</v>
          </cell>
          <cell r="C319">
            <v>0</v>
          </cell>
          <cell r="D319" t="str">
            <v xml:space="preserve">CEMENTO PORTLAND (PARA VARIACIÓN HISTÓRICA) </v>
          </cell>
          <cell r="E319" t="str">
            <v>li.006</v>
          </cell>
          <cell r="F319">
            <v>32.07664333010856</v>
          </cell>
          <cell r="G319">
            <v>0</v>
          </cell>
          <cell r="H319" t="str">
            <v>kg</v>
          </cell>
        </row>
        <row r="320">
          <cell r="B320">
            <v>0</v>
          </cell>
          <cell r="C320">
            <v>0</v>
          </cell>
          <cell r="D320" t="str">
            <v xml:space="preserve">CEMENTO PORTLAND (PRECIO REAL) </v>
          </cell>
          <cell r="E320" t="str">
            <v>li.006b</v>
          </cell>
          <cell r="F320">
            <v>16.192284496160472</v>
          </cell>
          <cell r="G320">
            <v>0</v>
          </cell>
          <cell r="H320" t="str">
            <v>kg</v>
          </cell>
        </row>
        <row r="321">
          <cell r="B321" t="str">
            <v>98- Yeso</v>
          </cell>
          <cell r="C321">
            <v>0</v>
          </cell>
          <cell r="D321">
            <v>0</v>
          </cell>
          <cell r="E321" t="str">
            <v>Cod. Registro</v>
          </cell>
          <cell r="F321" t="str">
            <v>Precio Prom.</v>
          </cell>
          <cell r="G321">
            <v>0</v>
          </cell>
          <cell r="H321" t="str">
            <v>Unidad</v>
          </cell>
        </row>
        <row r="322">
          <cell r="B322">
            <v>183</v>
          </cell>
          <cell r="C322">
            <v>0</v>
          </cell>
          <cell r="D322" t="str">
            <v>YESO BLANCO</v>
          </cell>
          <cell r="E322" t="str">
            <v>li.009</v>
          </cell>
          <cell r="F322">
            <v>52.091940502968043</v>
          </cell>
          <cell r="G322">
            <v>0</v>
          </cell>
          <cell r="H322" t="str">
            <v>kg</v>
          </cell>
        </row>
        <row r="323">
          <cell r="B323" t="str">
            <v>202- Patina</v>
          </cell>
          <cell r="C323">
            <v>0</v>
          </cell>
          <cell r="D323">
            <v>0</v>
          </cell>
          <cell r="E323" t="str">
            <v>Cod. Registro</v>
          </cell>
          <cell r="F323" t="str">
            <v>Precio Prom.</v>
          </cell>
          <cell r="G323">
            <v>0</v>
          </cell>
          <cell r="H323" t="str">
            <v>Unidad</v>
          </cell>
        </row>
        <row r="324">
          <cell r="B324">
            <v>516</v>
          </cell>
          <cell r="C324">
            <v>0</v>
          </cell>
          <cell r="D324" t="str">
            <v>PASTINA P/CERAMICOS BLANCA</v>
          </cell>
          <cell r="E324" t="str">
            <v>li.002</v>
          </cell>
          <cell r="F324">
            <v>166.04738010762247</v>
          </cell>
          <cell r="G324">
            <v>0</v>
          </cell>
          <cell r="H324" t="str">
            <v>kg</v>
          </cell>
        </row>
        <row r="325">
          <cell r="B325">
            <v>517</v>
          </cell>
          <cell r="C325">
            <v>0</v>
          </cell>
          <cell r="D325" t="str">
            <v>PASTINA P/CERAMICOS COLOR</v>
          </cell>
          <cell r="E325" t="str">
            <v>li.003</v>
          </cell>
          <cell r="F325">
            <v>220.9580946718342</v>
          </cell>
          <cell r="G325">
            <v>0</v>
          </cell>
          <cell r="H325" t="str">
            <v>kg</v>
          </cell>
        </row>
        <row r="326">
          <cell r="B326">
            <v>518</v>
          </cell>
          <cell r="C326">
            <v>0</v>
          </cell>
          <cell r="D326" t="str">
            <v>FERRITE ROJO</v>
          </cell>
          <cell r="E326" t="str">
            <v>li.010</v>
          </cell>
          <cell r="F326">
            <v>371.98016290615908</v>
          </cell>
          <cell r="G326">
            <v>0</v>
          </cell>
          <cell r="H326" t="str">
            <v>kg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B328" t="str">
            <v>99- Listones</v>
          </cell>
          <cell r="C328">
            <v>0</v>
          </cell>
          <cell r="D328">
            <v>0</v>
          </cell>
          <cell r="E328" t="str">
            <v>Cod. Registro</v>
          </cell>
          <cell r="F328" t="str">
            <v>Precio Prom.</v>
          </cell>
          <cell r="G328">
            <v>0</v>
          </cell>
          <cell r="H328" t="str">
            <v>Unidad</v>
          </cell>
        </row>
        <row r="329">
          <cell r="B329">
            <v>190</v>
          </cell>
          <cell r="C329">
            <v>0</v>
          </cell>
          <cell r="D329" t="str">
            <v>LISTONES PINO 1X2"</v>
          </cell>
          <cell r="E329" t="str">
            <v>ma.015</v>
          </cell>
          <cell r="F329">
            <v>44.271293979736818</v>
          </cell>
          <cell r="G329">
            <v>0</v>
          </cell>
          <cell r="H329" t="str">
            <v>m</v>
          </cell>
        </row>
        <row r="330">
          <cell r="B330" t="str">
            <v>100- Madera</v>
          </cell>
          <cell r="C330">
            <v>0</v>
          </cell>
          <cell r="D330">
            <v>0</v>
          </cell>
          <cell r="E330" t="str">
            <v>Cod. Registro</v>
          </cell>
          <cell r="F330" t="str">
            <v>Precio Prom.</v>
          </cell>
          <cell r="G330">
            <v>0</v>
          </cell>
          <cell r="H330" t="str">
            <v>Unidad</v>
          </cell>
        </row>
        <row r="331">
          <cell r="B331">
            <v>184</v>
          </cell>
          <cell r="C331">
            <v>0</v>
          </cell>
          <cell r="D331" t="str">
            <v>MADERA 1RA. PINO NACIONAL CEPILLADA</v>
          </cell>
          <cell r="E331" t="str">
            <v>ma.001</v>
          </cell>
          <cell r="F331">
            <v>1087.1508857177475</v>
          </cell>
          <cell r="G331">
            <v>0</v>
          </cell>
          <cell r="H331" t="str">
            <v>m2</v>
          </cell>
        </row>
        <row r="332">
          <cell r="B332">
            <v>186</v>
          </cell>
          <cell r="C332">
            <v>0</v>
          </cell>
          <cell r="D332" t="str">
            <v>MADERA MACHIMBRADA PINO 1"X6"</v>
          </cell>
          <cell r="E332" t="str">
            <v>ma.003</v>
          </cell>
          <cell r="F332">
            <v>977.20287499796723</v>
          </cell>
          <cell r="G332">
            <v>0</v>
          </cell>
          <cell r="H332" t="str">
            <v>m2</v>
          </cell>
        </row>
        <row r="333">
          <cell r="B333">
            <v>519</v>
          </cell>
          <cell r="C333">
            <v>0</v>
          </cell>
          <cell r="D333" t="str">
            <v>MADERA MACHIMBRADA PINO 3/4"</v>
          </cell>
          <cell r="E333" t="str">
            <v>ma.004</v>
          </cell>
          <cell r="F333">
            <v>757.97316764892651</v>
          </cell>
          <cell r="G333">
            <v>0</v>
          </cell>
          <cell r="H333" t="str">
            <v>m2</v>
          </cell>
        </row>
        <row r="334">
          <cell r="B334">
            <v>187</v>
          </cell>
          <cell r="C334">
            <v>0</v>
          </cell>
          <cell r="D334" t="str">
            <v>MADERA 1RA. PINO NACIONAL S/CEPILLAR</v>
          </cell>
          <cell r="E334" t="str">
            <v>ma.006</v>
          </cell>
          <cell r="F334">
            <v>975.72483322456276</v>
          </cell>
          <cell r="G334">
            <v>0</v>
          </cell>
          <cell r="H334" t="str">
            <v>m2</v>
          </cell>
        </row>
        <row r="335">
          <cell r="B335">
            <v>520</v>
          </cell>
          <cell r="C335">
            <v>0</v>
          </cell>
          <cell r="D335" t="str">
            <v>MADERA MACHIMBRADA PINO 1/2"</v>
          </cell>
          <cell r="E335" t="str">
            <v>ma.007</v>
          </cell>
          <cell r="F335">
            <v>495.0089450089896</v>
          </cell>
          <cell r="G335">
            <v>0</v>
          </cell>
          <cell r="H335" t="str">
            <v>m2</v>
          </cell>
        </row>
        <row r="336">
          <cell r="B336">
            <v>521</v>
          </cell>
          <cell r="C336">
            <v>0</v>
          </cell>
          <cell r="D336" t="str">
            <v>ZOCALO DE PINO 7 CM</v>
          </cell>
          <cell r="E336" t="str">
            <v>ma.008</v>
          </cell>
          <cell r="F336">
            <v>114.82999763832733</v>
          </cell>
          <cell r="G336">
            <v>0</v>
          </cell>
          <cell r="H336" t="str">
            <v>m</v>
          </cell>
        </row>
        <row r="337">
          <cell r="B337">
            <v>369</v>
          </cell>
          <cell r="C337">
            <v>0</v>
          </cell>
          <cell r="D337" t="str">
            <v>FENÓLICOS 15 MM.</v>
          </cell>
          <cell r="E337" t="str">
            <v>ma.011</v>
          </cell>
          <cell r="F337">
            <v>1180.2039494766575</v>
          </cell>
          <cell r="G337">
            <v>0</v>
          </cell>
          <cell r="H337" t="str">
            <v>m2</v>
          </cell>
        </row>
        <row r="338">
          <cell r="B338">
            <v>370</v>
          </cell>
          <cell r="C338">
            <v>0</v>
          </cell>
          <cell r="D338" t="str">
            <v>FENÓLICOS 18 MM.</v>
          </cell>
          <cell r="E338" t="str">
            <v>ma.012</v>
          </cell>
          <cell r="F338">
            <v>1660.5924274392314</v>
          </cell>
          <cell r="G338">
            <v>0</v>
          </cell>
          <cell r="H338" t="str">
            <v>m2</v>
          </cell>
        </row>
        <row r="339">
          <cell r="B339">
            <v>522</v>
          </cell>
          <cell r="C339">
            <v>0</v>
          </cell>
          <cell r="D339" t="str">
            <v>MADERA DURA 11/2"X2" CEPILLADA</v>
          </cell>
          <cell r="E339" t="str">
            <v>ma.016</v>
          </cell>
          <cell r="F339">
            <v>245.18602307039978</v>
          </cell>
          <cell r="G339">
            <v>0</v>
          </cell>
          <cell r="H339" t="str">
            <v>m</v>
          </cell>
        </row>
        <row r="340">
          <cell r="B340">
            <v>523</v>
          </cell>
          <cell r="C340">
            <v>0</v>
          </cell>
          <cell r="D340" t="str">
            <v>MADERA DURA 11/2"</v>
          </cell>
          <cell r="E340" t="str">
            <v>ma.017</v>
          </cell>
          <cell r="F340">
            <v>2757.819397080716</v>
          </cell>
          <cell r="G340">
            <v>0</v>
          </cell>
          <cell r="H340" t="str">
            <v>m2</v>
          </cell>
        </row>
        <row r="341">
          <cell r="B341">
            <v>524</v>
          </cell>
          <cell r="C341">
            <v>0</v>
          </cell>
          <cell r="D341" t="str">
            <v>MADERA DURA 3" X 3"</v>
          </cell>
          <cell r="E341" t="str">
            <v>ma.018</v>
          </cell>
          <cell r="F341">
            <v>352.12028505781467</v>
          </cell>
          <cell r="G341">
            <v>0</v>
          </cell>
          <cell r="H341" t="str">
            <v>m</v>
          </cell>
        </row>
        <row r="342">
          <cell r="B342">
            <v>371</v>
          </cell>
          <cell r="C342">
            <v>0</v>
          </cell>
          <cell r="D342" t="str">
            <v>TABLONES PINO 2"X15"</v>
          </cell>
          <cell r="E342" t="str">
            <v>ma.026</v>
          </cell>
          <cell r="F342">
            <v>2246.869679479641</v>
          </cell>
          <cell r="G342">
            <v>0</v>
          </cell>
          <cell r="H342" t="str">
            <v>m2</v>
          </cell>
        </row>
        <row r="343">
          <cell r="B343">
            <v>731</v>
          </cell>
          <cell r="C343">
            <v>0</v>
          </cell>
          <cell r="D343" t="str">
            <v>HOJA EN MELAMINA COLOR BLANCO BASE AGLOMERADO 18 MM</v>
          </cell>
          <cell r="E343" t="str">
            <v>ma.050</v>
          </cell>
          <cell r="F343">
            <v>5060.2497141219155</v>
          </cell>
          <cell r="G343">
            <v>0</v>
          </cell>
          <cell r="H343" t="str">
            <v>u</v>
          </cell>
        </row>
        <row r="344">
          <cell r="B344">
            <v>732</v>
          </cell>
          <cell r="C344">
            <v>0</v>
          </cell>
          <cell r="D344" t="str">
            <v>HOJA FIBROFACIL 12 MM (1,83 X 2,60)</v>
          </cell>
          <cell r="E344" t="str">
            <v>ma.051</v>
          </cell>
          <cell r="F344">
            <v>2449.8277384597272</v>
          </cell>
          <cell r="G344">
            <v>0</v>
          </cell>
          <cell r="H344" t="str">
            <v>u</v>
          </cell>
        </row>
        <row r="345">
          <cell r="B345">
            <v>733</v>
          </cell>
          <cell r="C345">
            <v>0</v>
          </cell>
          <cell r="D345" t="str">
            <v>HOJA FIBROFÁCIL 4 MM 1,83 X 2,60 (M2)</v>
          </cell>
          <cell r="E345" t="str">
            <v>ma.052</v>
          </cell>
          <cell r="F345">
            <v>300.80927086915153</v>
          </cell>
          <cell r="G345">
            <v>0</v>
          </cell>
          <cell r="H345" t="str">
            <v>u</v>
          </cell>
        </row>
        <row r="346">
          <cell r="B346">
            <v>734</v>
          </cell>
          <cell r="C346">
            <v>0</v>
          </cell>
          <cell r="D346" t="str">
            <v>PREENCOLADO BLANCO</v>
          </cell>
          <cell r="E346" t="str">
            <v>ma.053</v>
          </cell>
          <cell r="F346">
            <v>21.033152573710026</v>
          </cell>
          <cell r="G346">
            <v>0</v>
          </cell>
          <cell r="H346" t="str">
            <v>m</v>
          </cell>
        </row>
        <row r="347">
          <cell r="B347" t="str">
            <v>101- Poste</v>
          </cell>
          <cell r="C347">
            <v>0</v>
          </cell>
          <cell r="D347">
            <v>0</v>
          </cell>
          <cell r="E347" t="str">
            <v>Cod. Registro</v>
          </cell>
          <cell r="F347" t="str">
            <v>Precio Prom.</v>
          </cell>
          <cell r="G347">
            <v>0</v>
          </cell>
          <cell r="H347" t="str">
            <v>Unidad</v>
          </cell>
        </row>
        <row r="348">
          <cell r="B348">
            <v>192</v>
          </cell>
          <cell r="C348">
            <v>0</v>
          </cell>
          <cell r="D348" t="str">
            <v>POSTE DE QUEBRACHO ENTERO 2,40M</v>
          </cell>
          <cell r="E348" t="str">
            <v>ma.021</v>
          </cell>
          <cell r="F348">
            <v>4884.9574871180012</v>
          </cell>
          <cell r="G348">
            <v>0</v>
          </cell>
          <cell r="H348" t="str">
            <v>u</v>
          </cell>
        </row>
        <row r="349">
          <cell r="B349">
            <v>193</v>
          </cell>
          <cell r="C349">
            <v>0</v>
          </cell>
          <cell r="D349" t="str">
            <v>MEDIO POSTE DE QUEBRACHO 2,20</v>
          </cell>
          <cell r="E349" t="str">
            <v>ma.022</v>
          </cell>
          <cell r="F349">
            <v>2254.3461839900301</v>
          </cell>
          <cell r="G349">
            <v>0</v>
          </cell>
          <cell r="H349" t="str">
            <v>u</v>
          </cell>
        </row>
        <row r="350">
          <cell r="B350" t="str">
            <v>102- Tirante</v>
          </cell>
          <cell r="C350">
            <v>0</v>
          </cell>
          <cell r="D350">
            <v>0</v>
          </cell>
          <cell r="E350" t="str">
            <v>Cod. Registro</v>
          </cell>
          <cell r="F350" t="str">
            <v>Precio Prom.</v>
          </cell>
          <cell r="G350">
            <v>0</v>
          </cell>
          <cell r="H350" t="str">
            <v>Unidad</v>
          </cell>
        </row>
        <row r="351">
          <cell r="B351">
            <v>185</v>
          </cell>
          <cell r="C351">
            <v>0</v>
          </cell>
          <cell r="D351" t="str">
            <v>TIRANTE PINO 3"X3" S/CEPILLAR</v>
          </cell>
          <cell r="E351" t="str">
            <v>ma.002</v>
          </cell>
          <cell r="F351">
            <v>248.64719373752609</v>
          </cell>
          <cell r="G351">
            <v>0</v>
          </cell>
          <cell r="H351" t="str">
            <v>m</v>
          </cell>
        </row>
        <row r="352">
          <cell r="B352">
            <v>189</v>
          </cell>
          <cell r="C352">
            <v>0</v>
          </cell>
          <cell r="D352" t="str">
            <v>TIRANTE PINO 3X6" CEPILLADO</v>
          </cell>
          <cell r="E352" t="str">
            <v>ma.010</v>
          </cell>
          <cell r="F352">
            <v>563.50696281421006</v>
          </cell>
          <cell r="G352">
            <v>0</v>
          </cell>
          <cell r="H352" t="str">
            <v>m</v>
          </cell>
        </row>
        <row r="353">
          <cell r="B353">
            <v>191</v>
          </cell>
          <cell r="C353">
            <v>0</v>
          </cell>
          <cell r="D353" t="str">
            <v>TIRANTE PINO 2X3" CEPILLADO</v>
          </cell>
          <cell r="E353" t="str">
            <v>ma.020</v>
          </cell>
          <cell r="F353">
            <v>196.35641258664586</v>
          </cell>
          <cell r="G353">
            <v>0</v>
          </cell>
          <cell r="H353" t="str">
            <v>m</v>
          </cell>
        </row>
        <row r="354">
          <cell r="B354" t="str">
            <v>103- Tranqueras</v>
          </cell>
          <cell r="C354">
            <v>0</v>
          </cell>
          <cell r="D354">
            <v>0</v>
          </cell>
          <cell r="E354" t="str">
            <v>Cod. Registro</v>
          </cell>
          <cell r="F354" t="str">
            <v>Precio Prom.</v>
          </cell>
          <cell r="G354">
            <v>0</v>
          </cell>
          <cell r="H354" t="str">
            <v>Unidad</v>
          </cell>
        </row>
        <row r="355">
          <cell r="B355">
            <v>196</v>
          </cell>
          <cell r="C355">
            <v>0</v>
          </cell>
          <cell r="D355" t="str">
            <v>TRANQUERAS 1,50 ALTO X 6,00 ANCHO</v>
          </cell>
          <cell r="E355" t="str">
            <v>ma.025</v>
          </cell>
          <cell r="F355">
            <v>80657.873919899066</v>
          </cell>
          <cell r="G355">
            <v>0</v>
          </cell>
          <cell r="H355" t="str">
            <v>u</v>
          </cell>
        </row>
        <row r="356">
          <cell r="B356" t="str">
            <v>104- Varillas</v>
          </cell>
          <cell r="C356">
            <v>0</v>
          </cell>
          <cell r="D356">
            <v>0</v>
          </cell>
          <cell r="E356" t="str">
            <v>Cod. Registro</v>
          </cell>
          <cell r="F356" t="str">
            <v>Precio Prom.</v>
          </cell>
          <cell r="G356">
            <v>0</v>
          </cell>
          <cell r="H356" t="str">
            <v>Unidad</v>
          </cell>
        </row>
        <row r="357">
          <cell r="B357">
            <v>194</v>
          </cell>
          <cell r="C357">
            <v>0</v>
          </cell>
          <cell r="D357" t="str">
            <v>VARILLONES DE 1,40 MTS.</v>
          </cell>
          <cell r="E357" t="str">
            <v>ma.023</v>
          </cell>
          <cell r="F357">
            <v>104.5748285261819</v>
          </cell>
          <cell r="G357">
            <v>0</v>
          </cell>
          <cell r="H357" t="str">
            <v>u</v>
          </cell>
        </row>
        <row r="358">
          <cell r="B358">
            <v>195</v>
          </cell>
          <cell r="C358">
            <v>0</v>
          </cell>
          <cell r="D358" t="str">
            <v>VARILLAS DE 1,20 MTS.</v>
          </cell>
          <cell r="E358" t="str">
            <v>ma.024</v>
          </cell>
          <cell r="F358">
            <v>89.588561518956837</v>
          </cell>
          <cell r="G358">
            <v>0</v>
          </cell>
          <cell r="H358" t="str">
            <v>u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</row>
        <row r="360">
          <cell r="B360" t="str">
            <v>113- Arrancador</v>
          </cell>
          <cell r="C360">
            <v>0</v>
          </cell>
          <cell r="D360">
            <v>0</v>
          </cell>
          <cell r="E360" t="str">
            <v>Cod. Registro</v>
          </cell>
          <cell r="F360" t="str">
            <v>Precio Prom.</v>
          </cell>
          <cell r="G360">
            <v>0</v>
          </cell>
          <cell r="H360" t="str">
            <v>Unidad</v>
          </cell>
        </row>
        <row r="361">
          <cell r="B361">
            <v>207</v>
          </cell>
          <cell r="C361">
            <v>0</v>
          </cell>
          <cell r="D361" t="str">
            <v>ARRANCADOR SUAVE WEG SSW-04.60 P/30H.P.</v>
          </cell>
          <cell r="E361" t="str">
            <v>pb.030</v>
          </cell>
          <cell r="F361">
            <v>222585.66980954993</v>
          </cell>
          <cell r="G361">
            <v>0</v>
          </cell>
          <cell r="H361" t="str">
            <v>u</v>
          </cell>
        </row>
        <row r="362">
          <cell r="B362" t="str">
            <v>114- Bomba Pozo</v>
          </cell>
          <cell r="C362">
            <v>0</v>
          </cell>
          <cell r="D362">
            <v>0</v>
          </cell>
          <cell r="E362" t="str">
            <v>Cod. Registro</v>
          </cell>
          <cell r="F362" t="str">
            <v>Precio Prom.</v>
          </cell>
          <cell r="G362">
            <v>0</v>
          </cell>
          <cell r="H362" t="str">
            <v>Unidad</v>
          </cell>
        </row>
        <row r="363">
          <cell r="B363">
            <v>208</v>
          </cell>
          <cell r="C363">
            <v>0</v>
          </cell>
          <cell r="D363" t="str">
            <v>BOMBA DOSIVAC MILENIO 015 1.45 LTS/H</v>
          </cell>
          <cell r="E363" t="str">
            <v>pb.040</v>
          </cell>
          <cell r="F363">
            <v>29697.934333631518</v>
          </cell>
          <cell r="G363">
            <v>0</v>
          </cell>
          <cell r="H363" t="str">
            <v>u</v>
          </cell>
        </row>
        <row r="364">
          <cell r="B364">
            <v>910</v>
          </cell>
          <cell r="C364">
            <v>0</v>
          </cell>
          <cell r="D364" t="str">
            <v>EQUIPO DE BOMBEO MOTORARG MODELO 625/7,5(BOMBA+MOTOR)</v>
          </cell>
          <cell r="E364" t="str">
            <v>pb.070</v>
          </cell>
          <cell r="F364">
            <v>226133.57772829631</v>
          </cell>
          <cell r="G364">
            <v>0</v>
          </cell>
          <cell r="H364" t="str">
            <v>u</v>
          </cell>
        </row>
        <row r="365">
          <cell r="B365">
            <v>911</v>
          </cell>
          <cell r="C365">
            <v>0</v>
          </cell>
          <cell r="D365" t="str">
            <v>TABLERO DE ARRANQUE SUAVE 7,5 HP</v>
          </cell>
          <cell r="E365" t="str">
            <v>pb.080</v>
          </cell>
          <cell r="F365">
            <v>213635.99293496998</v>
          </cell>
          <cell r="G365">
            <v>0</v>
          </cell>
          <cell r="H365" t="str">
            <v>u</v>
          </cell>
        </row>
        <row r="366">
          <cell r="B366">
            <v>1218</v>
          </cell>
          <cell r="C366">
            <v>0</v>
          </cell>
          <cell r="D366" t="str">
            <v>TABLERO SUAVE STD. 30HP 380V</v>
          </cell>
          <cell r="E366" t="str">
            <v>pb.090</v>
          </cell>
          <cell r="F366">
            <v>250455.35053180603</v>
          </cell>
          <cell r="G366">
            <v>0</v>
          </cell>
          <cell r="H366" t="str">
            <v>u</v>
          </cell>
        </row>
        <row r="367">
          <cell r="B367">
            <v>826</v>
          </cell>
          <cell r="C367">
            <v>0</v>
          </cell>
          <cell r="D367" t="str">
            <v>BOMBA IMPULSORA DE AGUA 3/4 HP</v>
          </cell>
          <cell r="E367" t="str">
            <v>pb.140</v>
          </cell>
          <cell r="F367">
            <v>21775.449951807979</v>
          </cell>
          <cell r="G367">
            <v>0</v>
          </cell>
          <cell r="H367" t="str">
            <v>u</v>
          </cell>
        </row>
        <row r="368">
          <cell r="B368" t="str">
            <v>115- Cable pozo bomb.</v>
          </cell>
          <cell r="C368">
            <v>0</v>
          </cell>
          <cell r="D368">
            <v>0</v>
          </cell>
          <cell r="E368" t="str">
            <v>Cod. Registro</v>
          </cell>
          <cell r="F368" t="str">
            <v>Precio Prom.</v>
          </cell>
          <cell r="G368">
            <v>0</v>
          </cell>
          <cell r="H368" t="str">
            <v>Unidad</v>
          </cell>
        </row>
        <row r="369">
          <cell r="B369">
            <v>209</v>
          </cell>
          <cell r="C369">
            <v>0</v>
          </cell>
          <cell r="D369" t="str">
            <v>CABLE PIRELLI SINTENAX VIPER 3X35</v>
          </cell>
          <cell r="E369" t="str">
            <v>pb.050</v>
          </cell>
          <cell r="F369">
            <v>2478.9948249123322</v>
          </cell>
          <cell r="G369">
            <v>0</v>
          </cell>
          <cell r="H369" t="str">
            <v>m</v>
          </cell>
        </row>
        <row r="370">
          <cell r="B370" t="str">
            <v>116- Caño pozo</v>
          </cell>
          <cell r="C370">
            <v>0</v>
          </cell>
          <cell r="D370">
            <v>0</v>
          </cell>
          <cell r="E370" t="str">
            <v>Cod. Registro</v>
          </cell>
          <cell r="F370" t="str">
            <v>Precio Prom.</v>
          </cell>
          <cell r="G370">
            <v>0</v>
          </cell>
          <cell r="H370" t="str">
            <v>Unidad</v>
          </cell>
        </row>
        <row r="371">
          <cell r="B371">
            <v>210</v>
          </cell>
          <cell r="C371">
            <v>0</v>
          </cell>
          <cell r="D371" t="str">
            <v>CAÑO H°G° RYC 4"</v>
          </cell>
          <cell r="E371" t="str">
            <v>pb.060</v>
          </cell>
          <cell r="F371">
            <v>5473.4643393320139</v>
          </cell>
          <cell r="G371">
            <v>0</v>
          </cell>
          <cell r="H371" t="str">
            <v>m</v>
          </cell>
        </row>
        <row r="372">
          <cell r="B372">
            <v>1292</v>
          </cell>
          <cell r="C372">
            <v>0</v>
          </cell>
          <cell r="D372" t="str">
            <v>CAÑO CON COSTURA DE A°I° AISI 304 DE DIAM. 219,1X5,00MM</v>
          </cell>
          <cell r="E372" t="str">
            <v>pb.100</v>
          </cell>
          <cell r="F372">
            <v>67242.233168148727</v>
          </cell>
          <cell r="G372">
            <v>0</v>
          </cell>
          <cell r="H372" t="str">
            <v>m</v>
          </cell>
        </row>
        <row r="373">
          <cell r="B373">
            <v>1293</v>
          </cell>
          <cell r="C373">
            <v>0</v>
          </cell>
          <cell r="D373" t="str">
            <v>CAÑO CON COSTURA DE A°I° AISI 304 DE DIAM. 273,1X5,00MM</v>
          </cell>
          <cell r="E373" t="str">
            <v>pb.101</v>
          </cell>
          <cell r="F373">
            <v>92944.44300761573</v>
          </cell>
          <cell r="G373">
            <v>0</v>
          </cell>
          <cell r="H373" t="str">
            <v>m</v>
          </cell>
        </row>
        <row r="374">
          <cell r="B374">
            <v>1294</v>
          </cell>
          <cell r="C374">
            <v>0</v>
          </cell>
          <cell r="D374" t="str">
            <v>CAÑO CON COSTURA DE A°I° AISI 304 DE DIAM. 323,8X5,00MM</v>
          </cell>
          <cell r="E374" t="str">
            <v>pb.102</v>
          </cell>
          <cell r="F374">
            <v>92231.683099970178</v>
          </cell>
          <cell r="G374">
            <v>0</v>
          </cell>
          <cell r="H374" t="str">
            <v>m</v>
          </cell>
        </row>
        <row r="375">
          <cell r="B375" t="str">
            <v>117- Cuerpo</v>
          </cell>
          <cell r="C375">
            <v>0</v>
          </cell>
          <cell r="D375">
            <v>0</v>
          </cell>
          <cell r="E375" t="str">
            <v>Cod. Registro</v>
          </cell>
          <cell r="F375" t="str">
            <v>Precio Prom.</v>
          </cell>
          <cell r="G375">
            <v>0</v>
          </cell>
          <cell r="H375" t="str">
            <v>Unidad</v>
          </cell>
        </row>
        <row r="376">
          <cell r="B376">
            <v>205</v>
          </cell>
          <cell r="C376">
            <v>0</v>
          </cell>
          <cell r="D376" t="str">
            <v>CUERPO MOTORARG CFD 675/30 30H.P.</v>
          </cell>
          <cell r="E376" t="str">
            <v>pb.010</v>
          </cell>
          <cell r="F376">
            <v>235036.08005319774</v>
          </cell>
          <cell r="G376">
            <v>0</v>
          </cell>
          <cell r="H376" t="str">
            <v>u</v>
          </cell>
        </row>
        <row r="377">
          <cell r="B377" t="str">
            <v>118- Motor</v>
          </cell>
          <cell r="C377">
            <v>0</v>
          </cell>
          <cell r="D377">
            <v>0</v>
          </cell>
          <cell r="E377" t="str">
            <v>Cod. Registro</v>
          </cell>
          <cell r="F377" t="str">
            <v>Precio Prom.</v>
          </cell>
          <cell r="G377">
            <v>0</v>
          </cell>
          <cell r="H377" t="str">
            <v>Unidad</v>
          </cell>
        </row>
        <row r="378">
          <cell r="B378">
            <v>206</v>
          </cell>
          <cell r="C378">
            <v>0</v>
          </cell>
          <cell r="D378" t="str">
            <v>MOTOR MOTORARG S6 R4/30 30 H.P.</v>
          </cell>
          <cell r="E378" t="str">
            <v>pb.020</v>
          </cell>
          <cell r="F378">
            <v>241815.66573727285</v>
          </cell>
          <cell r="G378">
            <v>0</v>
          </cell>
          <cell r="H378" t="str">
            <v>u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B380" t="str">
            <v>119- Varios</v>
          </cell>
          <cell r="C380">
            <v>0</v>
          </cell>
          <cell r="D380">
            <v>0</v>
          </cell>
          <cell r="E380" t="str">
            <v>Cod. Registro</v>
          </cell>
          <cell r="F380" t="str">
            <v>Precio Prom.</v>
          </cell>
          <cell r="G380">
            <v>0</v>
          </cell>
          <cell r="H380" t="str">
            <v>Unidad</v>
          </cell>
        </row>
        <row r="381">
          <cell r="B381">
            <v>525</v>
          </cell>
          <cell r="C381">
            <v>0</v>
          </cell>
          <cell r="D381" t="str">
            <v>ACEITE DE LINO COCIDO 18L</v>
          </cell>
          <cell r="E381" t="str">
            <v>pi.002</v>
          </cell>
          <cell r="F381">
            <v>123.29838847782284</v>
          </cell>
          <cell r="G381">
            <v>0</v>
          </cell>
          <cell r="H381" t="str">
            <v>l</v>
          </cell>
        </row>
        <row r="382">
          <cell r="B382">
            <v>211</v>
          </cell>
          <cell r="C382">
            <v>0</v>
          </cell>
          <cell r="D382" t="str">
            <v>AGUARRÁS</v>
          </cell>
          <cell r="E382" t="str">
            <v>pi.003</v>
          </cell>
          <cell r="F382">
            <v>237.00313350708973</v>
          </cell>
          <cell r="G382">
            <v>0</v>
          </cell>
          <cell r="H382" t="str">
            <v>l</v>
          </cell>
        </row>
        <row r="383">
          <cell r="B383">
            <v>526</v>
          </cell>
          <cell r="C383">
            <v>0</v>
          </cell>
          <cell r="D383" t="str">
            <v>FONDO P/CHAPA GALVANIZADA TIPO GALVITE</v>
          </cell>
          <cell r="E383" t="str">
            <v>pi.004</v>
          </cell>
          <cell r="F383">
            <v>1575.4284548942894</v>
          </cell>
          <cell r="G383">
            <v>0</v>
          </cell>
          <cell r="H383" t="str">
            <v>l</v>
          </cell>
        </row>
        <row r="384">
          <cell r="B384">
            <v>222</v>
          </cell>
          <cell r="C384">
            <v>0</v>
          </cell>
          <cell r="D384" t="str">
            <v>THINNER</v>
          </cell>
          <cell r="E384" t="str">
            <v>pi.032</v>
          </cell>
          <cell r="F384">
            <v>188.28699701108087</v>
          </cell>
          <cell r="G384">
            <v>0</v>
          </cell>
          <cell r="H384" t="str">
            <v>l</v>
          </cell>
        </row>
        <row r="385">
          <cell r="B385">
            <v>532</v>
          </cell>
          <cell r="C385">
            <v>0</v>
          </cell>
          <cell r="D385" t="str">
            <v>PAPEL LIJA MEDIANA</v>
          </cell>
          <cell r="E385" t="str">
            <v>pi.033</v>
          </cell>
          <cell r="F385">
            <v>44.588450489492345</v>
          </cell>
          <cell r="G385">
            <v>0</v>
          </cell>
          <cell r="H385" t="str">
            <v>u</v>
          </cell>
        </row>
        <row r="386">
          <cell r="B386">
            <v>717</v>
          </cell>
          <cell r="C386">
            <v>0</v>
          </cell>
          <cell r="D386" t="str">
            <v>VIRUTA DE ACERO FINA 300 GR</v>
          </cell>
          <cell r="E386" t="str">
            <v>pi.035</v>
          </cell>
          <cell r="F386">
            <v>113.96453943942278</v>
          </cell>
          <cell r="G386">
            <v>0</v>
          </cell>
          <cell r="H386" t="str">
            <v>u</v>
          </cell>
        </row>
        <row r="387">
          <cell r="B387">
            <v>720</v>
          </cell>
          <cell r="C387">
            <v>0</v>
          </cell>
          <cell r="D387" t="str">
            <v>PINCEL DE CERDA SERIE 331 N° 30</v>
          </cell>
          <cell r="E387" t="str">
            <v>pi.037</v>
          </cell>
          <cell r="F387">
            <v>139.13382111932594</v>
          </cell>
          <cell r="G387">
            <v>0</v>
          </cell>
          <cell r="H387" t="str">
            <v>u</v>
          </cell>
        </row>
        <row r="388">
          <cell r="B388">
            <v>721</v>
          </cell>
          <cell r="C388">
            <v>0</v>
          </cell>
          <cell r="D388" t="str">
            <v>PINCELETA DE CERDA SERIE 331 N° 40</v>
          </cell>
          <cell r="E388" t="str">
            <v>pi.038</v>
          </cell>
          <cell r="F388">
            <v>173.42714130321659</v>
          </cell>
          <cell r="G388">
            <v>0</v>
          </cell>
          <cell r="H388" t="str">
            <v>u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</row>
        <row r="391">
          <cell r="B391" t="str">
            <v>120- Antióxido</v>
          </cell>
          <cell r="C391">
            <v>0</v>
          </cell>
          <cell r="D391">
            <v>0</v>
          </cell>
          <cell r="E391" t="str">
            <v>Cod. Registro</v>
          </cell>
          <cell r="F391" t="str">
            <v>Precio Prom.</v>
          </cell>
          <cell r="G391">
            <v>0</v>
          </cell>
          <cell r="H391" t="str">
            <v>Unidad</v>
          </cell>
        </row>
        <row r="392">
          <cell r="B392">
            <v>212</v>
          </cell>
          <cell r="C392">
            <v>0</v>
          </cell>
          <cell r="D392" t="str">
            <v>ANTIÓXIDO ROJO LATA X 4 LTS.</v>
          </cell>
          <cell r="E392" t="str">
            <v>pi.005</v>
          </cell>
          <cell r="F392">
            <v>3069.9352882156277</v>
          </cell>
          <cell r="G392">
            <v>0</v>
          </cell>
          <cell r="H392" t="str">
            <v>u</v>
          </cell>
        </row>
        <row r="393">
          <cell r="B393">
            <v>527</v>
          </cell>
          <cell r="C393">
            <v>0</v>
          </cell>
          <cell r="D393" t="str">
            <v>ANTIÓXIDO AL CROMATO</v>
          </cell>
          <cell r="E393" t="str">
            <v>pi.006</v>
          </cell>
          <cell r="F393">
            <v>787.77081981019853</v>
          </cell>
          <cell r="G393">
            <v>0</v>
          </cell>
          <cell r="H393" t="str">
            <v>l</v>
          </cell>
        </row>
        <row r="394">
          <cell r="B394" t="str">
            <v>121- Barniz</v>
          </cell>
          <cell r="C394">
            <v>0</v>
          </cell>
          <cell r="D394">
            <v>0</v>
          </cell>
          <cell r="E394" t="str">
            <v>Cod. Registro</v>
          </cell>
          <cell r="F394" t="str">
            <v>Precio Prom.</v>
          </cell>
          <cell r="G394">
            <v>0</v>
          </cell>
          <cell r="H394" t="str">
            <v>Unidad</v>
          </cell>
        </row>
        <row r="395">
          <cell r="B395">
            <v>219</v>
          </cell>
          <cell r="C395">
            <v>0</v>
          </cell>
          <cell r="D395" t="str">
            <v>BARNIZ SINTÉTICO</v>
          </cell>
          <cell r="E395" t="str">
            <v>pi.025</v>
          </cell>
          <cell r="F395">
            <v>978.86136858669454</v>
          </cell>
          <cell r="G395">
            <v>0</v>
          </cell>
          <cell r="H395" t="str">
            <v>l</v>
          </cell>
        </row>
        <row r="396">
          <cell r="B396" t="str">
            <v>122- Enduído</v>
          </cell>
          <cell r="C396">
            <v>0</v>
          </cell>
          <cell r="D396">
            <v>0</v>
          </cell>
          <cell r="E396" t="str">
            <v>Cod. Registro</v>
          </cell>
          <cell r="F396" t="str">
            <v>Precio Prom.</v>
          </cell>
          <cell r="G396">
            <v>0</v>
          </cell>
          <cell r="H396" t="str">
            <v>Unidad</v>
          </cell>
        </row>
        <row r="397">
          <cell r="B397">
            <v>217</v>
          </cell>
          <cell r="C397">
            <v>0</v>
          </cell>
          <cell r="D397" t="str">
            <v>ENDUÍDO PLÁSTICO</v>
          </cell>
          <cell r="E397" t="str">
            <v>pi.020</v>
          </cell>
          <cell r="F397">
            <v>497.77692893563653</v>
          </cell>
          <cell r="G397">
            <v>0</v>
          </cell>
          <cell r="H397" t="str">
            <v>l</v>
          </cell>
        </row>
        <row r="398">
          <cell r="B398" t="str">
            <v>123- Esmalte</v>
          </cell>
          <cell r="C398">
            <v>0</v>
          </cell>
          <cell r="D398">
            <v>0</v>
          </cell>
          <cell r="E398" t="str">
            <v>Cod. Registro</v>
          </cell>
          <cell r="F398" t="str">
            <v>Precio Prom.</v>
          </cell>
          <cell r="G398">
            <v>0</v>
          </cell>
          <cell r="H398" t="str">
            <v>Unidad</v>
          </cell>
        </row>
        <row r="399">
          <cell r="B399">
            <v>213</v>
          </cell>
          <cell r="C399">
            <v>0</v>
          </cell>
          <cell r="D399" t="str">
            <v>ESMALTE SINTETICO X 4 LTS BLANCO</v>
          </cell>
          <cell r="E399" t="str">
            <v>pi.010</v>
          </cell>
          <cell r="F399">
            <v>5095.5471337187755</v>
          </cell>
          <cell r="G399">
            <v>0</v>
          </cell>
          <cell r="H399" t="str">
            <v>u</v>
          </cell>
        </row>
        <row r="400">
          <cell r="B400">
            <v>528</v>
          </cell>
          <cell r="C400">
            <v>0</v>
          </cell>
          <cell r="D400" t="str">
            <v>ESMALTE SINTETICO VERDE X 4 LTS</v>
          </cell>
          <cell r="E400" t="str">
            <v>pi.011</v>
          </cell>
          <cell r="F400">
            <v>4813.3938102961874</v>
          </cell>
          <cell r="G400">
            <v>0</v>
          </cell>
          <cell r="H400" t="str">
            <v>u</v>
          </cell>
        </row>
        <row r="401">
          <cell r="B401" t="str">
            <v>124- Fijador</v>
          </cell>
          <cell r="C401">
            <v>0</v>
          </cell>
          <cell r="D401">
            <v>0</v>
          </cell>
          <cell r="E401" t="str">
            <v>Cod. Registro</v>
          </cell>
          <cell r="F401" t="str">
            <v>Precio Prom.</v>
          </cell>
          <cell r="G401">
            <v>0</v>
          </cell>
          <cell r="H401" t="str">
            <v>Unidad</v>
          </cell>
        </row>
        <row r="402">
          <cell r="B402">
            <v>220</v>
          </cell>
          <cell r="C402">
            <v>0</v>
          </cell>
          <cell r="D402" t="str">
            <v>FIJADOR AL AGUA</v>
          </cell>
          <cell r="E402" t="str">
            <v>pi.030</v>
          </cell>
          <cell r="F402">
            <v>493.856576190564</v>
          </cell>
          <cell r="G402">
            <v>0</v>
          </cell>
          <cell r="H402" t="str">
            <v>l</v>
          </cell>
        </row>
        <row r="403">
          <cell r="B403" t="str">
            <v>125- Pintura</v>
          </cell>
          <cell r="C403">
            <v>0</v>
          </cell>
          <cell r="D403">
            <v>0</v>
          </cell>
          <cell r="E403" t="str">
            <v>Cod. Registro</v>
          </cell>
          <cell r="F403" t="str">
            <v>Precio Prom.</v>
          </cell>
          <cell r="G403">
            <v>0</v>
          </cell>
          <cell r="H403" t="str">
            <v>Unidad</v>
          </cell>
        </row>
        <row r="404">
          <cell r="B404">
            <v>529</v>
          </cell>
          <cell r="C404">
            <v>0</v>
          </cell>
          <cell r="D404" t="str">
            <v>PINTURA EPOXI AMARILLO</v>
          </cell>
          <cell r="E404" t="str">
            <v>pi.012</v>
          </cell>
          <cell r="F404">
            <v>983.08726748832817</v>
          </cell>
          <cell r="G404">
            <v>0</v>
          </cell>
          <cell r="H404" t="str">
            <v>l</v>
          </cell>
        </row>
        <row r="405">
          <cell r="B405">
            <v>530</v>
          </cell>
          <cell r="C405">
            <v>0</v>
          </cell>
          <cell r="D405" t="str">
            <v>PINTURA AL LATEX ACRILICO P/CIELORRASOS</v>
          </cell>
          <cell r="E405" t="str">
            <v>pi.015</v>
          </cell>
          <cell r="F405">
            <v>1245.8765257031571</v>
          </cell>
          <cell r="G405">
            <v>0</v>
          </cell>
          <cell r="H405" t="str">
            <v>l</v>
          </cell>
        </row>
        <row r="406">
          <cell r="B406">
            <v>214</v>
          </cell>
          <cell r="C406">
            <v>0</v>
          </cell>
          <cell r="D406" t="str">
            <v>PINTURA AL AGUA BOLSA 4 KG</v>
          </cell>
          <cell r="E406" t="str">
            <v>pi.016</v>
          </cell>
          <cell r="F406">
            <v>178.0444788620085</v>
          </cell>
          <cell r="G406">
            <v>0</v>
          </cell>
          <cell r="H406" t="str">
            <v>u</v>
          </cell>
        </row>
        <row r="407">
          <cell r="B407">
            <v>531</v>
          </cell>
          <cell r="C407">
            <v>0</v>
          </cell>
          <cell r="D407" t="str">
            <v>LATEX P/CANCHAS</v>
          </cell>
          <cell r="E407" t="str">
            <v>pi.017</v>
          </cell>
          <cell r="F407">
            <v>1083.4084010010511</v>
          </cell>
          <cell r="G407">
            <v>0</v>
          </cell>
          <cell r="H407" t="str">
            <v>l</v>
          </cell>
        </row>
        <row r="408">
          <cell r="B408">
            <v>215</v>
          </cell>
          <cell r="C408">
            <v>0</v>
          </cell>
          <cell r="D408" t="str">
            <v>PINTURA AL LATEX - LATA 20 LTS, EXTERIOR</v>
          </cell>
          <cell r="E408" t="str">
            <v>pi.018</v>
          </cell>
          <cell r="F408">
            <v>9021.7984788371996</v>
          </cell>
          <cell r="G408">
            <v>0</v>
          </cell>
          <cell r="H408" t="str">
            <v>u</v>
          </cell>
        </row>
        <row r="409">
          <cell r="B409">
            <v>216</v>
          </cell>
          <cell r="C409">
            <v>0</v>
          </cell>
          <cell r="D409" t="str">
            <v>PINTURA ASFÁLTICA SECADO RAPIDO</v>
          </cell>
          <cell r="E409" t="str">
            <v>pi.019</v>
          </cell>
          <cell r="F409">
            <v>216.09859515918032</v>
          </cell>
          <cell r="G409">
            <v>0</v>
          </cell>
          <cell r="H409" t="str">
            <v>l</v>
          </cell>
        </row>
        <row r="410">
          <cell r="B410">
            <v>221</v>
          </cell>
          <cell r="C410">
            <v>0</v>
          </cell>
          <cell r="D410" t="str">
            <v>PINTURA SILICONADAS P/LADRILLOS 20L</v>
          </cell>
          <cell r="E410" t="str">
            <v>pi.031</v>
          </cell>
          <cell r="F410">
            <v>1110.6058283508767</v>
          </cell>
          <cell r="G410">
            <v>0</v>
          </cell>
          <cell r="H410" t="str">
            <v>l</v>
          </cell>
        </row>
        <row r="411">
          <cell r="B411">
            <v>724</v>
          </cell>
          <cell r="C411">
            <v>0</v>
          </cell>
          <cell r="D411" t="str">
            <v>LATEX PARA PILETAS</v>
          </cell>
          <cell r="E411" t="str">
            <v>pi.041</v>
          </cell>
          <cell r="F411">
            <v>610.68529459361218</v>
          </cell>
          <cell r="G411">
            <v>0</v>
          </cell>
          <cell r="H411" t="str">
            <v>l</v>
          </cell>
        </row>
        <row r="412">
          <cell r="B412">
            <v>793</v>
          </cell>
          <cell r="C412">
            <v>0</v>
          </cell>
          <cell r="D412" t="str">
            <v>PINTURA AL LATEX - LATA 20 LTS, INTERIOR</v>
          </cell>
          <cell r="E412" t="str">
            <v>pi.042</v>
          </cell>
          <cell r="F412">
            <v>7659.3518209532258</v>
          </cell>
          <cell r="G412">
            <v>0</v>
          </cell>
          <cell r="H412" t="str">
            <v>u</v>
          </cell>
        </row>
        <row r="413">
          <cell r="B413">
            <v>794</v>
          </cell>
          <cell r="C413">
            <v>0</v>
          </cell>
          <cell r="D413" t="str">
            <v>PINTURA AL ACEITE 4LTS BLANCO SATINADO</v>
          </cell>
          <cell r="E413" t="str">
            <v>pi.043</v>
          </cell>
          <cell r="F413">
            <v>3659.3367923869346</v>
          </cell>
          <cell r="G413">
            <v>0</v>
          </cell>
          <cell r="H413" t="str">
            <v>u</v>
          </cell>
        </row>
        <row r="414">
          <cell r="B414">
            <v>796</v>
          </cell>
          <cell r="C414">
            <v>0</v>
          </cell>
          <cell r="D414" t="str">
            <v>PINTURA AL ACEITE 4LTS NEGRO SATINADO</v>
          </cell>
          <cell r="E414" t="str">
            <v>pi.044</v>
          </cell>
          <cell r="F414">
            <v>4117.1469321115292</v>
          </cell>
          <cell r="G414">
            <v>0</v>
          </cell>
          <cell r="H414" t="str">
            <v>u</v>
          </cell>
        </row>
        <row r="415">
          <cell r="B415" t="str">
            <v>126- Salpicado</v>
          </cell>
          <cell r="C415">
            <v>0</v>
          </cell>
          <cell r="D415">
            <v>0</v>
          </cell>
          <cell r="E415" t="str">
            <v>Cod. Registro</v>
          </cell>
          <cell r="F415" t="str">
            <v>Precio Prom.</v>
          </cell>
          <cell r="G415">
            <v>0</v>
          </cell>
          <cell r="H415" t="str">
            <v>Unidad</v>
          </cell>
        </row>
        <row r="416">
          <cell r="B416">
            <v>341</v>
          </cell>
          <cell r="C416">
            <v>0</v>
          </cell>
          <cell r="D416" t="str">
            <v>PLASTIFICANTE X 1,5 LTS.</v>
          </cell>
          <cell r="E416" t="str">
            <v>li.015</v>
          </cell>
          <cell r="F416">
            <v>380.25591056133663</v>
          </cell>
          <cell r="G416">
            <v>0</v>
          </cell>
          <cell r="H416" t="str">
            <v>u</v>
          </cell>
        </row>
        <row r="417">
          <cell r="B417">
            <v>218</v>
          </cell>
          <cell r="C417">
            <v>0</v>
          </cell>
          <cell r="D417" t="str">
            <v>SALPICADO PLÁSTICO BLANCO TIPO IGAM 30L</v>
          </cell>
          <cell r="E417" t="str">
            <v>pi.022</v>
          </cell>
          <cell r="F417">
            <v>53.038970831064219</v>
          </cell>
          <cell r="G417">
            <v>0</v>
          </cell>
          <cell r="H417" t="str">
            <v>kg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</row>
        <row r="419">
          <cell r="B419" t="str">
            <v>128- Placa</v>
          </cell>
          <cell r="C419">
            <v>0</v>
          </cell>
          <cell r="D419">
            <v>0</v>
          </cell>
          <cell r="E419" t="str">
            <v>Cod. Registro</v>
          </cell>
          <cell r="F419" t="str">
            <v>Precio Prom.</v>
          </cell>
          <cell r="G419">
            <v>0</v>
          </cell>
          <cell r="H419" t="str">
            <v>Unidad</v>
          </cell>
        </row>
        <row r="420">
          <cell r="B420">
            <v>223</v>
          </cell>
          <cell r="C420">
            <v>0</v>
          </cell>
          <cell r="D420" t="str">
            <v>PLACA DURLOCK 1.20MX2.40M 9,5MM</v>
          </cell>
          <cell r="E420" t="str">
            <v>pl.001</v>
          </cell>
          <cell r="F420">
            <v>973.50243753651591</v>
          </cell>
          <cell r="G420">
            <v>0</v>
          </cell>
          <cell r="H420" t="str">
            <v>u</v>
          </cell>
        </row>
        <row r="421">
          <cell r="B421">
            <v>224</v>
          </cell>
          <cell r="C421">
            <v>0</v>
          </cell>
          <cell r="D421" t="str">
            <v>PLACA DURLOCK 1.20MX2.40M 12.50MM</v>
          </cell>
          <cell r="E421" t="str">
            <v>pl.002</v>
          </cell>
          <cell r="F421">
            <v>771.72235952856397</v>
          </cell>
          <cell r="G421">
            <v>0</v>
          </cell>
          <cell r="H421" t="str">
            <v>u</v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</row>
        <row r="423">
          <cell r="B423" t="str">
            <v>129- Poste</v>
          </cell>
          <cell r="C423">
            <v>0</v>
          </cell>
          <cell r="D423">
            <v>0</v>
          </cell>
          <cell r="E423" t="str">
            <v>Cod. Registro</v>
          </cell>
          <cell r="F423" t="str">
            <v>Precio Prom.</v>
          </cell>
          <cell r="G423">
            <v>0</v>
          </cell>
          <cell r="H423" t="str">
            <v>Unidad</v>
          </cell>
        </row>
        <row r="424">
          <cell r="B424">
            <v>225</v>
          </cell>
          <cell r="C424">
            <v>0</v>
          </cell>
          <cell r="D424" t="str">
            <v>POSTE INTERMEDIO X 3,05 M</v>
          </cell>
          <cell r="E424" t="str">
            <v>pre.010</v>
          </cell>
          <cell r="F424">
            <v>1131.4206539290892</v>
          </cell>
          <cell r="G424">
            <v>0</v>
          </cell>
          <cell r="H424" t="str">
            <v>u</v>
          </cell>
        </row>
        <row r="425">
          <cell r="B425">
            <v>226</v>
          </cell>
          <cell r="C425">
            <v>0</v>
          </cell>
          <cell r="D425" t="str">
            <v>POSTE ESQUINERO X 3,05 M</v>
          </cell>
          <cell r="E425" t="str">
            <v>pre.030</v>
          </cell>
          <cell r="F425">
            <v>1952.9959679462681</v>
          </cell>
          <cell r="G425">
            <v>0</v>
          </cell>
          <cell r="H425" t="str">
            <v>u</v>
          </cell>
        </row>
        <row r="426">
          <cell r="B426" t="str">
            <v>203- Varios</v>
          </cell>
          <cell r="C426">
            <v>0</v>
          </cell>
          <cell r="D426">
            <v>0</v>
          </cell>
          <cell r="E426" t="str">
            <v>Cod. Registro</v>
          </cell>
          <cell r="F426" t="str">
            <v>Precio Prom.</v>
          </cell>
          <cell r="G426">
            <v>0</v>
          </cell>
          <cell r="H426" t="str">
            <v>Unidad</v>
          </cell>
        </row>
        <row r="427">
          <cell r="B427">
            <v>536</v>
          </cell>
          <cell r="C427">
            <v>0</v>
          </cell>
          <cell r="D427" t="str">
            <v>PILETA DE LAVAR H° PREMOLD. 70X55X30 S/ PATAS</v>
          </cell>
          <cell r="E427" t="str">
            <v>pre.040</v>
          </cell>
          <cell r="F427">
            <v>1816.2569188629186</v>
          </cell>
          <cell r="G427">
            <v>0</v>
          </cell>
          <cell r="H427" t="str">
            <v>u</v>
          </cell>
        </row>
        <row r="428">
          <cell r="B428">
            <v>538</v>
          </cell>
          <cell r="C428">
            <v>0</v>
          </cell>
          <cell r="D428" t="str">
            <v>CAMARA DE INSPEC. PREMOL. COMPL. 60X60X60</v>
          </cell>
          <cell r="E428" t="str">
            <v>pre.050</v>
          </cell>
          <cell r="F428">
            <v>7736.3886775818346</v>
          </cell>
          <cell r="G428">
            <v>0</v>
          </cell>
          <cell r="H428" t="str">
            <v>u</v>
          </cell>
        </row>
        <row r="429">
          <cell r="B429">
            <v>539</v>
          </cell>
          <cell r="C429">
            <v>0</v>
          </cell>
          <cell r="D429" t="str">
            <v>CAMARA SEPTICA PREMOL. 540 LTS COMPLETA</v>
          </cell>
          <cell r="E429" t="str">
            <v>pre.055</v>
          </cell>
          <cell r="F429">
            <v>8325.0661091712063</v>
          </cell>
          <cell r="G429">
            <v>0</v>
          </cell>
          <cell r="H429" t="str">
            <v>u</v>
          </cell>
        </row>
        <row r="430">
          <cell r="B430">
            <v>913</v>
          </cell>
          <cell r="C430">
            <v>0</v>
          </cell>
          <cell r="D430" t="str">
            <v>CAÑO DE Hº COMPRIMIDO DIÁM. 1M, LARGO UTIL 1,20M,PESO 1100KG/CAÑO</v>
          </cell>
          <cell r="E430" t="str">
            <v>pre.100</v>
          </cell>
          <cell r="F430">
            <v>13973.434718988534</v>
          </cell>
          <cell r="G430">
            <v>0</v>
          </cell>
          <cell r="H430" t="str">
            <v>u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</row>
        <row r="432">
          <cell r="B432" t="str">
            <v>131- Caño agua</v>
          </cell>
          <cell r="C432">
            <v>0</v>
          </cell>
          <cell r="D432">
            <v>0</v>
          </cell>
          <cell r="E432" t="str">
            <v>Cod. Registro</v>
          </cell>
          <cell r="F432" t="str">
            <v>Precio Prom.</v>
          </cell>
          <cell r="G432">
            <v>0</v>
          </cell>
          <cell r="H432" t="str">
            <v>Unidad</v>
          </cell>
        </row>
        <row r="433">
          <cell r="B433">
            <v>227</v>
          </cell>
          <cell r="C433">
            <v>0</v>
          </cell>
          <cell r="D433" t="str">
            <v>CAÑO PEAD AGUA20MM</v>
          </cell>
          <cell r="E433" t="str">
            <v>ra.016</v>
          </cell>
          <cell r="F433">
            <v>126.69015391456158</v>
          </cell>
          <cell r="G433">
            <v>0</v>
          </cell>
          <cell r="H433" t="str">
            <v>m</v>
          </cell>
        </row>
        <row r="434">
          <cell r="B434">
            <v>228</v>
          </cell>
          <cell r="C434">
            <v>0</v>
          </cell>
          <cell r="D434" t="str">
            <v>CAÑO PEAD AGUA 63MM</v>
          </cell>
          <cell r="E434" t="str">
            <v>ra.020</v>
          </cell>
          <cell r="F434">
            <v>490.22907115137599</v>
          </cell>
          <cell r="G434">
            <v>0</v>
          </cell>
          <cell r="H434" t="str">
            <v>m</v>
          </cell>
        </row>
        <row r="435">
          <cell r="B435">
            <v>229</v>
          </cell>
          <cell r="C435">
            <v>0</v>
          </cell>
          <cell r="D435" t="str">
            <v>CAÑO PEAD AGUA 75MM</v>
          </cell>
          <cell r="E435" t="str">
            <v>ra.024</v>
          </cell>
          <cell r="F435">
            <v>818.90319696337804</v>
          </cell>
          <cell r="G435">
            <v>0</v>
          </cell>
          <cell r="H435" t="str">
            <v>m</v>
          </cell>
        </row>
        <row r="436">
          <cell r="B436">
            <v>1372</v>
          </cell>
          <cell r="C436">
            <v>0</v>
          </cell>
          <cell r="D436" t="str">
            <v>CAÑO PEAD AGUA 90MM</v>
          </cell>
          <cell r="E436" t="str">
            <v>ra.025</v>
          </cell>
          <cell r="F436">
            <v>1189.1801235650121</v>
          </cell>
          <cell r="G436">
            <v>0</v>
          </cell>
          <cell r="H436" t="str">
            <v>m</v>
          </cell>
        </row>
        <row r="437">
          <cell r="B437">
            <v>1373</v>
          </cell>
          <cell r="C437">
            <v>0</v>
          </cell>
          <cell r="D437" t="str">
            <v>CAÑO PEAD AGUA 110MM</v>
          </cell>
          <cell r="E437" t="str">
            <v>ra.026</v>
          </cell>
          <cell r="F437">
            <v>1889.8670839405177</v>
          </cell>
          <cell r="G437">
            <v>0</v>
          </cell>
          <cell r="H437" t="str">
            <v>m</v>
          </cell>
        </row>
        <row r="438">
          <cell r="B438">
            <v>1374</v>
          </cell>
          <cell r="C438">
            <v>0</v>
          </cell>
          <cell r="D438" t="str">
            <v>CAÑO PEAD AGUA 160MM</v>
          </cell>
          <cell r="E438" t="str">
            <v>ra.027</v>
          </cell>
          <cell r="F438">
            <v>1863.6818707504283</v>
          </cell>
          <cell r="G438">
            <v>0</v>
          </cell>
          <cell r="H438" t="str">
            <v>m</v>
          </cell>
        </row>
        <row r="439">
          <cell r="B439">
            <v>1375</v>
          </cell>
          <cell r="C439">
            <v>0</v>
          </cell>
          <cell r="D439" t="str">
            <v>CAÑO PEAD AGUA 225MM</v>
          </cell>
          <cell r="E439" t="str">
            <v>ra.029</v>
          </cell>
          <cell r="F439">
            <v>2747.233725098974</v>
          </cell>
          <cell r="G439">
            <v>0</v>
          </cell>
          <cell r="H439" t="str">
            <v>m</v>
          </cell>
        </row>
        <row r="440">
          <cell r="B440" t="str">
            <v>132- Accesorios agua</v>
          </cell>
          <cell r="C440">
            <v>0</v>
          </cell>
          <cell r="D440">
            <v>0</v>
          </cell>
          <cell r="E440" t="str">
            <v>Cod. Registro</v>
          </cell>
          <cell r="F440" t="str">
            <v>Precio Prom.</v>
          </cell>
          <cell r="G440">
            <v>0</v>
          </cell>
          <cell r="H440" t="str">
            <v>Unidad</v>
          </cell>
        </row>
        <row r="441">
          <cell r="B441">
            <v>230</v>
          </cell>
          <cell r="C441">
            <v>0</v>
          </cell>
          <cell r="D441" t="str">
            <v>CUPLA PEAD AGUA 63MM</v>
          </cell>
          <cell r="E441" t="str">
            <v>ra.028</v>
          </cell>
          <cell r="F441">
            <v>911.30407884514648</v>
          </cell>
          <cell r="G441">
            <v>0</v>
          </cell>
          <cell r="H441" t="str">
            <v>u</v>
          </cell>
        </row>
        <row r="442">
          <cell r="B442">
            <v>231</v>
          </cell>
          <cell r="C442">
            <v>0</v>
          </cell>
          <cell r="D442" t="str">
            <v>CUPLA PEAD AGUA 75MM</v>
          </cell>
          <cell r="E442" t="str">
            <v>ra.030</v>
          </cell>
          <cell r="F442">
            <v>1371.9303245142</v>
          </cell>
          <cell r="G442">
            <v>0</v>
          </cell>
          <cell r="H442" t="str">
            <v>u</v>
          </cell>
        </row>
        <row r="443">
          <cell r="B443">
            <v>232</v>
          </cell>
          <cell r="C443">
            <v>0</v>
          </cell>
          <cell r="D443" t="str">
            <v>TE NORMAL PEAD AGUA 63MM</v>
          </cell>
          <cell r="E443" t="str">
            <v>ra.032</v>
          </cell>
          <cell r="F443">
            <v>4262.6550032156101</v>
          </cell>
          <cell r="G443">
            <v>0</v>
          </cell>
          <cell r="H443" t="str">
            <v>u</v>
          </cell>
        </row>
        <row r="444">
          <cell r="B444">
            <v>234</v>
          </cell>
          <cell r="C444">
            <v>0</v>
          </cell>
          <cell r="D444" t="str">
            <v>ABRAZADERA DIÁMETRO 63MM CON RACORD DE 1/2"</v>
          </cell>
          <cell r="E444" t="str">
            <v>ra.036</v>
          </cell>
          <cell r="F444">
            <v>1692.219148583293</v>
          </cell>
          <cell r="G444">
            <v>0</v>
          </cell>
          <cell r="H444" t="str">
            <v>u</v>
          </cell>
        </row>
        <row r="445">
          <cell r="B445">
            <v>540</v>
          </cell>
          <cell r="C445">
            <v>0</v>
          </cell>
          <cell r="D445" t="str">
            <v>ABRAZADERA DIÁM. 63MM CON RACORD DE 3/4"</v>
          </cell>
          <cell r="E445" t="str">
            <v>ra.037</v>
          </cell>
          <cell r="F445">
            <v>1612.1222249232537</v>
          </cell>
          <cell r="G445">
            <v>0</v>
          </cell>
          <cell r="H445" t="str">
            <v>u</v>
          </cell>
        </row>
        <row r="446">
          <cell r="B446">
            <v>0</v>
          </cell>
          <cell r="C446">
            <v>0</v>
          </cell>
          <cell r="D446" t="str">
            <v>TUBO PVC DIAM. 90MM CLASE 6</v>
          </cell>
          <cell r="E446" t="str">
            <v>ra.050</v>
          </cell>
          <cell r="F446">
            <v>422.64043038959574</v>
          </cell>
          <cell r="G446">
            <v>0</v>
          </cell>
          <cell r="H446" t="str">
            <v>m</v>
          </cell>
        </row>
        <row r="447">
          <cell r="B447">
            <v>0</v>
          </cell>
          <cell r="C447">
            <v>0</v>
          </cell>
          <cell r="D447" t="str">
            <v>TUBO PVC DIAM. 110MM CLASE 6</v>
          </cell>
          <cell r="E447" t="str">
            <v>ra.051</v>
          </cell>
          <cell r="F447">
            <v>589.2125288490389</v>
          </cell>
          <cell r="G447">
            <v>0</v>
          </cell>
          <cell r="H447" t="str">
            <v>m</v>
          </cell>
        </row>
        <row r="448">
          <cell r="B448">
            <v>0</v>
          </cell>
          <cell r="C448">
            <v>0</v>
          </cell>
          <cell r="D448" t="str">
            <v>TUBO PVC DIAM. 90MM CLASE 10</v>
          </cell>
          <cell r="E448" t="str">
            <v>ra.052</v>
          </cell>
          <cell r="F448">
            <v>563.18017906996477</v>
          </cell>
          <cell r="G448">
            <v>0</v>
          </cell>
          <cell r="H448" t="str">
            <v>m</v>
          </cell>
        </row>
        <row r="449">
          <cell r="B449">
            <v>0</v>
          </cell>
          <cell r="C449">
            <v>0</v>
          </cell>
          <cell r="D449" t="str">
            <v>TUBO PVC DIAM. 110MM CLASE 10</v>
          </cell>
          <cell r="E449" t="str">
            <v>ra.053</v>
          </cell>
          <cell r="F449">
            <v>804.8256176033625</v>
          </cell>
          <cell r="G449">
            <v>0</v>
          </cell>
          <cell r="H449" t="str">
            <v>m</v>
          </cell>
        </row>
        <row r="450">
          <cell r="B450">
            <v>1241</v>
          </cell>
          <cell r="C450">
            <v>0</v>
          </cell>
          <cell r="D450" t="str">
            <v>TUBO PERFILADO HIDROPIPE DIÁM. 400</v>
          </cell>
          <cell r="E450" t="str">
            <v>ra.100</v>
          </cell>
          <cell r="F450">
            <v>4067.9052849569439</v>
          </cell>
          <cell r="G450">
            <v>0</v>
          </cell>
          <cell r="H450" t="str">
            <v>m</v>
          </cell>
        </row>
        <row r="451">
          <cell r="B451">
            <v>1242</v>
          </cell>
          <cell r="C451">
            <v>0</v>
          </cell>
          <cell r="D451" t="str">
            <v>TUBO PERFILADO HIDROPIPE DIÁM. 520</v>
          </cell>
          <cell r="E451" t="str">
            <v>ra.101</v>
          </cell>
          <cell r="F451">
            <v>4440.7840501649425</v>
          </cell>
          <cell r="G451">
            <v>0</v>
          </cell>
          <cell r="H451" t="str">
            <v>m</v>
          </cell>
        </row>
        <row r="452">
          <cell r="B452">
            <v>1243</v>
          </cell>
          <cell r="C452">
            <v>0</v>
          </cell>
          <cell r="D452" t="str">
            <v>TUBO PERFILADO HIDROPIPE DIÁM. 700</v>
          </cell>
          <cell r="E452" t="str">
            <v>ra.102</v>
          </cell>
          <cell r="F452">
            <v>7445.2064115894445</v>
          </cell>
          <cell r="G452">
            <v>0</v>
          </cell>
          <cell r="H452" t="str">
            <v>m</v>
          </cell>
        </row>
        <row r="453">
          <cell r="B453">
            <v>1244</v>
          </cell>
          <cell r="C453">
            <v>0</v>
          </cell>
          <cell r="D453" t="str">
            <v>TUBO PERFILADO HIDROPIPE DIÁM. 870</v>
          </cell>
          <cell r="E453" t="str">
            <v>ra.103</v>
          </cell>
          <cell r="F453">
            <v>9057.8234015671551</v>
          </cell>
          <cell r="G453">
            <v>0</v>
          </cell>
          <cell r="H453" t="str">
            <v>m</v>
          </cell>
        </row>
        <row r="454">
          <cell r="B454">
            <v>1245</v>
          </cell>
          <cell r="C454">
            <v>0</v>
          </cell>
          <cell r="D454" t="str">
            <v>TUBO PERFILADO HIDROPIPE DIÁM. 1100</v>
          </cell>
          <cell r="E454" t="str">
            <v>ra.104</v>
          </cell>
          <cell r="F454">
            <v>11227.604786431901</v>
          </cell>
          <cell r="G454">
            <v>0</v>
          </cell>
          <cell r="H454" t="str">
            <v>m</v>
          </cell>
        </row>
        <row r="455">
          <cell r="B455">
            <v>1246</v>
          </cell>
          <cell r="C455">
            <v>0</v>
          </cell>
          <cell r="D455" t="str">
            <v>TUBO PERFILADO HIDROPIPE DIÁM. 1250</v>
          </cell>
          <cell r="E455" t="str">
            <v>ra.105</v>
          </cell>
          <cell r="F455">
            <v>18330.535364415311</v>
          </cell>
          <cell r="G455">
            <v>0</v>
          </cell>
          <cell r="H455" t="str">
            <v>m</v>
          </cell>
        </row>
        <row r="456">
          <cell r="B456">
            <v>677</v>
          </cell>
          <cell r="C456">
            <v>0</v>
          </cell>
          <cell r="D456" t="str">
            <v>CUPLAS H°G° 3/4 * 1/2"</v>
          </cell>
          <cell r="E456" t="str">
            <v>sa.321</v>
          </cell>
          <cell r="F456">
            <v>76.41030759417319</v>
          </cell>
          <cell r="G456">
            <v>0</v>
          </cell>
          <cell r="H456" t="str">
            <v>u</v>
          </cell>
        </row>
        <row r="457">
          <cell r="B457">
            <v>678</v>
          </cell>
          <cell r="C457">
            <v>0</v>
          </cell>
          <cell r="D457" t="str">
            <v>CUPLAS H°G° 1 * 1/2 - 3/4"</v>
          </cell>
          <cell r="E457" t="str">
            <v>sa.322</v>
          </cell>
          <cell r="F457">
            <v>117.27464312452382</v>
          </cell>
          <cell r="G457">
            <v>0</v>
          </cell>
          <cell r="H457" t="str">
            <v>u</v>
          </cell>
        </row>
        <row r="458">
          <cell r="B458">
            <v>679</v>
          </cell>
          <cell r="C458">
            <v>0</v>
          </cell>
          <cell r="D458" t="str">
            <v>CODOS HH H°G° * 90° DE ½"</v>
          </cell>
          <cell r="E458" t="str">
            <v>sa.323</v>
          </cell>
          <cell r="F458">
            <v>60.15185817255157</v>
          </cell>
          <cell r="G458">
            <v>0</v>
          </cell>
          <cell r="H458" t="str">
            <v>u</v>
          </cell>
        </row>
        <row r="459">
          <cell r="B459">
            <v>682</v>
          </cell>
          <cell r="C459">
            <v>0</v>
          </cell>
          <cell r="D459" t="str">
            <v>CODOS MH H°G° * 90° DE ½"</v>
          </cell>
          <cell r="E459" t="str">
            <v>sa.324</v>
          </cell>
          <cell r="F459">
            <v>79.822723220788134</v>
          </cell>
          <cell r="G459">
            <v>0</v>
          </cell>
          <cell r="H459" t="str">
            <v>u</v>
          </cell>
        </row>
        <row r="460">
          <cell r="B460">
            <v>683</v>
          </cell>
          <cell r="C460">
            <v>0</v>
          </cell>
          <cell r="D460" t="str">
            <v>BUJES H°G° 3/4" * 1/2"</v>
          </cell>
          <cell r="E460" t="str">
            <v>sa.325</v>
          </cell>
          <cell r="F460">
            <v>56.156338031752249</v>
          </cell>
          <cell r="G460">
            <v>0</v>
          </cell>
          <cell r="H460" t="str">
            <v>u</v>
          </cell>
        </row>
        <row r="461">
          <cell r="B461">
            <v>684</v>
          </cell>
          <cell r="C461">
            <v>0</v>
          </cell>
          <cell r="D461" t="str">
            <v>NIPLES IPS * 10 CM * 1/2</v>
          </cell>
          <cell r="E461" t="str">
            <v>sa.328</v>
          </cell>
          <cell r="F461">
            <v>23.824268613628096</v>
          </cell>
          <cell r="G461">
            <v>0</v>
          </cell>
          <cell r="H461" t="str">
            <v>u</v>
          </cell>
        </row>
        <row r="462">
          <cell r="B462">
            <v>685</v>
          </cell>
          <cell r="C462">
            <v>0</v>
          </cell>
          <cell r="D462" t="str">
            <v>NIPLES IPS * 8 CM * 3/4</v>
          </cell>
          <cell r="E462" t="str">
            <v>sa.329</v>
          </cell>
          <cell r="F462">
            <v>36.728895842550095</v>
          </cell>
          <cell r="G462">
            <v>0</v>
          </cell>
          <cell r="H462" t="str">
            <v>u</v>
          </cell>
        </row>
        <row r="463">
          <cell r="B463">
            <v>686</v>
          </cell>
          <cell r="C463">
            <v>0</v>
          </cell>
          <cell r="D463" t="str">
            <v>UNION DOBLE IPS 1/2</v>
          </cell>
          <cell r="E463" t="str">
            <v>sa.330</v>
          </cell>
          <cell r="F463">
            <v>63.26408083414276</v>
          </cell>
          <cell r="G463">
            <v>0</v>
          </cell>
          <cell r="H463" t="str">
            <v>u</v>
          </cell>
        </row>
        <row r="464">
          <cell r="B464">
            <v>687</v>
          </cell>
          <cell r="C464">
            <v>0</v>
          </cell>
          <cell r="D464" t="str">
            <v>UNION DOBLE IPS 3/4</v>
          </cell>
          <cell r="E464" t="str">
            <v>sa.331</v>
          </cell>
          <cell r="F464">
            <v>83.905771403754017</v>
          </cell>
          <cell r="G464">
            <v>0</v>
          </cell>
          <cell r="H464" t="str">
            <v>u</v>
          </cell>
        </row>
        <row r="465">
          <cell r="B465">
            <v>0</v>
          </cell>
          <cell r="C465">
            <v>0</v>
          </cell>
          <cell r="D465" t="str">
            <v>FLOTANTE P/TANQUE         ½"</v>
          </cell>
          <cell r="E465" t="str">
            <v>sa.332</v>
          </cell>
          <cell r="F465">
            <v>706.99149325030919</v>
          </cell>
          <cell r="G465">
            <v>0</v>
          </cell>
          <cell r="H465">
            <v>0</v>
          </cell>
        </row>
        <row r="466">
          <cell r="B466">
            <v>689</v>
          </cell>
          <cell r="C466">
            <v>0</v>
          </cell>
          <cell r="D466" t="str">
            <v>BUJE RED IPS 3/4*1/2</v>
          </cell>
          <cell r="E466" t="str">
            <v>sa.333</v>
          </cell>
          <cell r="F466">
            <v>16.131339684850172</v>
          </cell>
          <cell r="G466">
            <v>0</v>
          </cell>
          <cell r="H466" t="str">
            <v>u</v>
          </cell>
        </row>
        <row r="467">
          <cell r="B467">
            <v>690</v>
          </cell>
          <cell r="C467">
            <v>0</v>
          </cell>
          <cell r="D467" t="str">
            <v>BUJE RED IPS 1*1/2</v>
          </cell>
          <cell r="E467" t="str">
            <v>sa.334</v>
          </cell>
          <cell r="F467">
            <v>21.803534618661551</v>
          </cell>
          <cell r="G467">
            <v>0</v>
          </cell>
          <cell r="H467" t="str">
            <v>u</v>
          </cell>
        </row>
        <row r="468">
          <cell r="B468">
            <v>691</v>
          </cell>
          <cell r="C468">
            <v>0</v>
          </cell>
          <cell r="D468" t="str">
            <v>ADAPTADOR C/BRIDA IPS 1"</v>
          </cell>
          <cell r="E468" t="str">
            <v>sa.335</v>
          </cell>
          <cell r="F468">
            <v>336.31663503543575</v>
          </cell>
          <cell r="G468">
            <v>0</v>
          </cell>
          <cell r="H468" t="str">
            <v>u</v>
          </cell>
        </row>
        <row r="469">
          <cell r="B469">
            <v>692</v>
          </cell>
          <cell r="C469">
            <v>0</v>
          </cell>
          <cell r="D469" t="str">
            <v>CODO ROSCA H RED. IPS 3/4*1/2</v>
          </cell>
          <cell r="E469" t="str">
            <v>sa.336</v>
          </cell>
          <cell r="F469">
            <v>76.279472844256873</v>
          </cell>
          <cell r="G469">
            <v>0</v>
          </cell>
          <cell r="H469" t="str">
            <v>u</v>
          </cell>
        </row>
        <row r="470">
          <cell r="B470">
            <v>693</v>
          </cell>
          <cell r="C470">
            <v>0</v>
          </cell>
          <cell r="D470" t="str">
            <v>TEE RED IPS 3/4*1/2</v>
          </cell>
          <cell r="E470" t="str">
            <v>sa.337</v>
          </cell>
          <cell r="F470">
            <v>121.7165698467649</v>
          </cell>
          <cell r="G470">
            <v>0</v>
          </cell>
          <cell r="H470" t="str">
            <v>u</v>
          </cell>
        </row>
        <row r="471">
          <cell r="B471">
            <v>694</v>
          </cell>
          <cell r="C471">
            <v>0</v>
          </cell>
          <cell r="D471" t="str">
            <v>TEE RED IPS 1*3/4</v>
          </cell>
          <cell r="E471" t="str">
            <v>sa.338</v>
          </cell>
          <cell r="F471">
            <v>135.82188594537334</v>
          </cell>
          <cell r="G471">
            <v>0</v>
          </cell>
          <cell r="H471" t="str">
            <v>u</v>
          </cell>
        </row>
        <row r="472">
          <cell r="B472">
            <v>695</v>
          </cell>
          <cell r="C472">
            <v>0</v>
          </cell>
          <cell r="D472" t="str">
            <v>TEE ROSCA H IPS 1/2</v>
          </cell>
          <cell r="E472" t="str">
            <v>sa.339</v>
          </cell>
          <cell r="F472">
            <v>36.379172309559749</v>
          </cell>
          <cell r="G472">
            <v>0</v>
          </cell>
          <cell r="H472" t="str">
            <v>u</v>
          </cell>
        </row>
        <row r="473">
          <cell r="B473">
            <v>696</v>
          </cell>
          <cell r="C473">
            <v>0</v>
          </cell>
          <cell r="D473" t="str">
            <v>TEE ROSCA H IPS 3/4</v>
          </cell>
          <cell r="E473" t="str">
            <v>sa.340</v>
          </cell>
          <cell r="F473">
            <v>55.700032702200019</v>
          </cell>
          <cell r="G473">
            <v>0</v>
          </cell>
          <cell r="H473" t="str">
            <v>u</v>
          </cell>
        </row>
        <row r="474">
          <cell r="B474">
            <v>697</v>
          </cell>
          <cell r="C474">
            <v>0</v>
          </cell>
          <cell r="D474" t="str">
            <v>VALVULAS ESFERICAS BCE. 1/2</v>
          </cell>
          <cell r="E474" t="str">
            <v>sa.341</v>
          </cell>
          <cell r="F474">
            <v>336.49765423373321</v>
          </cell>
          <cell r="G474">
            <v>0</v>
          </cell>
          <cell r="H474" t="str">
            <v>u</v>
          </cell>
        </row>
        <row r="475">
          <cell r="B475">
            <v>698</v>
          </cell>
          <cell r="C475">
            <v>0</v>
          </cell>
          <cell r="D475" t="str">
            <v>VALVULAS ESFERICAS BCE. 3/4</v>
          </cell>
          <cell r="E475" t="str">
            <v>sa.342</v>
          </cell>
          <cell r="F475">
            <v>430.68102069170521</v>
          </cell>
          <cell r="G475">
            <v>0</v>
          </cell>
          <cell r="H475" t="str">
            <v>u</v>
          </cell>
        </row>
        <row r="476">
          <cell r="B476">
            <v>699</v>
          </cell>
          <cell r="C476">
            <v>0</v>
          </cell>
          <cell r="D476" t="str">
            <v>FLEXIBLE FLEXIFORMA CROM.1/2*30</v>
          </cell>
          <cell r="E476" t="str">
            <v>sa.346</v>
          </cell>
          <cell r="F476">
            <v>687.10343583340261</v>
          </cell>
          <cell r="G476">
            <v>0</v>
          </cell>
          <cell r="H476" t="str">
            <v>u</v>
          </cell>
        </row>
        <row r="477">
          <cell r="B477">
            <v>701</v>
          </cell>
          <cell r="C477">
            <v>0</v>
          </cell>
          <cell r="D477" t="str">
            <v>SIFON P/DESCARGA SIMPLE 40005</v>
          </cell>
          <cell r="E477" t="str">
            <v>sa.349</v>
          </cell>
          <cell r="F477">
            <v>233.29293886505545</v>
          </cell>
          <cell r="G477">
            <v>0</v>
          </cell>
          <cell r="H477" t="str">
            <v>u</v>
          </cell>
        </row>
        <row r="478">
          <cell r="B478">
            <v>788</v>
          </cell>
          <cell r="C478">
            <v>0</v>
          </cell>
          <cell r="D478" t="str">
            <v>JABONERA BLANCO ADHESIVO S/PEGAMENTO</v>
          </cell>
          <cell r="E478" t="str">
            <v>sa.350</v>
          </cell>
          <cell r="F478">
            <v>451.08973302657193</v>
          </cell>
          <cell r="G478">
            <v>0</v>
          </cell>
          <cell r="H478" t="str">
            <v>u</v>
          </cell>
        </row>
        <row r="479">
          <cell r="B479" t="str">
            <v>134- Válvula</v>
          </cell>
          <cell r="C479">
            <v>0</v>
          </cell>
          <cell r="D479">
            <v>0</v>
          </cell>
          <cell r="E479" t="str">
            <v>Cod. Registro</v>
          </cell>
          <cell r="F479" t="str">
            <v>Precio Prom.</v>
          </cell>
          <cell r="G479">
            <v>0</v>
          </cell>
          <cell r="H479" t="str">
            <v>Unidad</v>
          </cell>
        </row>
        <row r="480">
          <cell r="B480">
            <v>233</v>
          </cell>
          <cell r="C480">
            <v>0</v>
          </cell>
          <cell r="D480" t="str">
            <v>VÁLVULA ESCLUSA DOBLE BRIDA H°D° 63MM</v>
          </cell>
          <cell r="E480" t="str">
            <v>ra.034</v>
          </cell>
          <cell r="F480">
            <v>32392.4863514688</v>
          </cell>
          <cell r="G480">
            <v>0</v>
          </cell>
          <cell r="H480" t="str">
            <v>u</v>
          </cell>
        </row>
        <row r="481"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</row>
        <row r="482">
          <cell r="B482" t="str">
            <v>135- Caño cloaca</v>
          </cell>
          <cell r="C482">
            <v>0</v>
          </cell>
          <cell r="D482">
            <v>0</v>
          </cell>
          <cell r="E482" t="str">
            <v>Cod. Registro</v>
          </cell>
          <cell r="F482" t="str">
            <v>Precio Prom.</v>
          </cell>
          <cell r="G482">
            <v>0</v>
          </cell>
          <cell r="H482" t="str">
            <v>Unidad</v>
          </cell>
        </row>
        <row r="483">
          <cell r="B483">
            <v>236</v>
          </cell>
          <cell r="C483">
            <v>0</v>
          </cell>
          <cell r="D483" t="str">
            <v>CAÑO PVC CLOACAL JE 160MM</v>
          </cell>
          <cell r="E483" t="str">
            <v>rc.020</v>
          </cell>
          <cell r="F483">
            <v>1944.1165932004174</v>
          </cell>
          <cell r="G483">
            <v>0</v>
          </cell>
          <cell r="H483" t="str">
            <v>m</v>
          </cell>
        </row>
        <row r="484">
          <cell r="B484">
            <v>1386</v>
          </cell>
          <cell r="C484">
            <v>0</v>
          </cell>
          <cell r="D484" t="str">
            <v>CAÑO PRFV PARA CLOACAS DN 700MM; PN 1 BAR; SN 500 N/M2</v>
          </cell>
          <cell r="E484" t="str">
            <v>sa.700</v>
          </cell>
          <cell r="F484">
            <v>20227.613237001256</v>
          </cell>
          <cell r="G484">
            <v>0</v>
          </cell>
          <cell r="H484" t="str">
            <v>m</v>
          </cell>
        </row>
        <row r="485">
          <cell r="B485" t="str">
            <v>136- Marco y tapa</v>
          </cell>
          <cell r="C485">
            <v>0</v>
          </cell>
          <cell r="D485">
            <v>0</v>
          </cell>
          <cell r="E485" t="str">
            <v>Cod. Registro</v>
          </cell>
          <cell r="F485" t="str">
            <v>Precio Prom.</v>
          </cell>
          <cell r="G485">
            <v>0</v>
          </cell>
          <cell r="H485" t="str">
            <v>Unidad</v>
          </cell>
        </row>
        <row r="486">
          <cell r="B486">
            <v>235</v>
          </cell>
          <cell r="C486">
            <v>0</v>
          </cell>
          <cell r="D486" t="str">
            <v>MARCO Y TAPA H°D° 85/90KG. SIST. ABISAGRADO</v>
          </cell>
          <cell r="E486" t="str">
            <v>rc.010</v>
          </cell>
          <cell r="F486">
            <v>13678.566910497066</v>
          </cell>
          <cell r="G486">
            <v>0</v>
          </cell>
          <cell r="H486" t="str">
            <v>u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</row>
        <row r="488">
          <cell r="B488" t="str">
            <v>137- Aislador</v>
          </cell>
          <cell r="C488">
            <v>0</v>
          </cell>
          <cell r="D488">
            <v>0</v>
          </cell>
          <cell r="E488" t="str">
            <v>Cod. Registro</v>
          </cell>
          <cell r="F488" t="str">
            <v>Precio Prom.</v>
          </cell>
          <cell r="G488">
            <v>0</v>
          </cell>
          <cell r="H488" t="str">
            <v>Unidad</v>
          </cell>
        </row>
        <row r="489">
          <cell r="B489">
            <v>251</v>
          </cell>
          <cell r="C489">
            <v>0</v>
          </cell>
          <cell r="D489" t="str">
            <v>AISLADOR ORGÁNICO 13,2/33KV</v>
          </cell>
          <cell r="E489" t="str">
            <v>re.070</v>
          </cell>
          <cell r="F489">
            <v>822.95716620489725</v>
          </cell>
          <cell r="G489">
            <v>0</v>
          </cell>
          <cell r="H489" t="str">
            <v>u</v>
          </cell>
        </row>
        <row r="490">
          <cell r="B490" t="str">
            <v>138- Artefacto</v>
          </cell>
          <cell r="C490">
            <v>0</v>
          </cell>
          <cell r="D490">
            <v>0</v>
          </cell>
          <cell r="E490" t="str">
            <v>Cod. Registro</v>
          </cell>
          <cell r="F490" t="str">
            <v>Precio Prom.</v>
          </cell>
          <cell r="G490">
            <v>0</v>
          </cell>
          <cell r="H490" t="str">
            <v>Unidad</v>
          </cell>
        </row>
        <row r="491">
          <cell r="B491">
            <v>250</v>
          </cell>
          <cell r="C491">
            <v>0</v>
          </cell>
          <cell r="D491" t="str">
            <v>ARTEFACTO STRAND MB 70 CON SAP 250 W</v>
          </cell>
          <cell r="E491" t="str">
            <v>re.065</v>
          </cell>
          <cell r="F491">
            <v>23209.938846694149</v>
          </cell>
          <cell r="G491">
            <v>0</v>
          </cell>
          <cell r="H491" t="str">
            <v>u</v>
          </cell>
        </row>
        <row r="492">
          <cell r="B492" t="str">
            <v>139- Cable red. elec..</v>
          </cell>
          <cell r="C492">
            <v>0</v>
          </cell>
          <cell r="D492">
            <v>0</v>
          </cell>
          <cell r="E492" t="str">
            <v>Cod. Registro</v>
          </cell>
          <cell r="F492" t="str">
            <v>Precio Prom.</v>
          </cell>
          <cell r="G492">
            <v>0</v>
          </cell>
          <cell r="H492" t="str">
            <v>Unidad</v>
          </cell>
        </row>
        <row r="493">
          <cell r="B493">
            <v>243</v>
          </cell>
          <cell r="C493">
            <v>0</v>
          </cell>
          <cell r="D493" t="str">
            <v>CABLE DE CU DESNUDO DE 50 MM² DE SECC.</v>
          </cell>
          <cell r="E493" t="str">
            <v>re.035</v>
          </cell>
          <cell r="F493">
            <v>2338.4463591470108</v>
          </cell>
          <cell r="G493">
            <v>0</v>
          </cell>
          <cell r="H493" t="str">
            <v>m</v>
          </cell>
        </row>
        <row r="494">
          <cell r="B494">
            <v>245</v>
          </cell>
          <cell r="C494">
            <v>0</v>
          </cell>
          <cell r="D494" t="str">
            <v>CABLE DE AL DESNUDO DE 50 MM² DE SECC.</v>
          </cell>
          <cell r="E494" t="str">
            <v>re.043</v>
          </cell>
          <cell r="F494">
            <v>230.7497064314409</v>
          </cell>
          <cell r="G494">
            <v>0</v>
          </cell>
          <cell r="H494" t="str">
            <v>m</v>
          </cell>
        </row>
        <row r="495">
          <cell r="B495" t="str">
            <v>140- Caja red. Elect.</v>
          </cell>
          <cell r="C495">
            <v>0</v>
          </cell>
          <cell r="D495">
            <v>0</v>
          </cell>
          <cell r="E495" t="str">
            <v>Cod. Registro</v>
          </cell>
          <cell r="F495" t="str">
            <v>Precio Prom.</v>
          </cell>
          <cell r="G495">
            <v>0</v>
          </cell>
          <cell r="H495" t="str">
            <v>Unidad</v>
          </cell>
        </row>
        <row r="496">
          <cell r="B496">
            <v>255</v>
          </cell>
          <cell r="C496">
            <v>0</v>
          </cell>
          <cell r="D496" t="str">
            <v>CAJAS DE DERIVACIÓN TRIFÁSICA RBT</v>
          </cell>
          <cell r="E496" t="str">
            <v>re.090</v>
          </cell>
          <cell r="F496">
            <v>17077.132234498567</v>
          </cell>
          <cell r="G496">
            <v>0</v>
          </cell>
          <cell r="H496" t="str">
            <v>u</v>
          </cell>
        </row>
        <row r="497">
          <cell r="B497" t="str">
            <v>141- Columna</v>
          </cell>
          <cell r="C497">
            <v>0</v>
          </cell>
          <cell r="D497">
            <v>0</v>
          </cell>
          <cell r="E497" t="str">
            <v>Cod. Registro</v>
          </cell>
          <cell r="F497" t="str">
            <v>Precio Prom.</v>
          </cell>
          <cell r="G497">
            <v>0</v>
          </cell>
          <cell r="H497" t="str">
            <v>Unidad</v>
          </cell>
        </row>
        <row r="498">
          <cell r="B498">
            <v>239</v>
          </cell>
          <cell r="C498">
            <v>0</v>
          </cell>
          <cell r="D498" t="str">
            <v>COLUMNA DE Hº Aº Vº DE 10,50/1000/3</v>
          </cell>
          <cell r="E498" t="str">
            <v>re.015</v>
          </cell>
          <cell r="F498">
            <v>150729.45268704114</v>
          </cell>
          <cell r="G498">
            <v>0</v>
          </cell>
          <cell r="H498" t="str">
            <v>u</v>
          </cell>
        </row>
        <row r="499">
          <cell r="B499">
            <v>240</v>
          </cell>
          <cell r="C499">
            <v>0</v>
          </cell>
          <cell r="D499" t="str">
            <v>COLUMNA DE HºAºVº DE 9,5/900/3</v>
          </cell>
          <cell r="E499" t="str">
            <v>re.020</v>
          </cell>
          <cell r="F499">
            <v>129619.41707548598</v>
          </cell>
          <cell r="G499">
            <v>0</v>
          </cell>
          <cell r="H499" t="str">
            <v>u</v>
          </cell>
        </row>
        <row r="500">
          <cell r="B500" t="str">
            <v>142- Conductor</v>
          </cell>
          <cell r="C500">
            <v>0</v>
          </cell>
          <cell r="D500">
            <v>0</v>
          </cell>
          <cell r="E500" t="str">
            <v>Cod. Registro</v>
          </cell>
          <cell r="F500" t="str">
            <v>Precio Prom.</v>
          </cell>
          <cell r="G500">
            <v>0</v>
          </cell>
          <cell r="H500" t="str">
            <v>Unidad</v>
          </cell>
        </row>
        <row r="501">
          <cell r="B501">
            <v>244</v>
          </cell>
          <cell r="C501">
            <v>0</v>
          </cell>
          <cell r="D501" t="str">
            <v>CONDUCTOR DESNUDO DE COBRE DE 16 MM²</v>
          </cell>
          <cell r="E501" t="str">
            <v>re.040</v>
          </cell>
          <cell r="F501">
            <v>709.52251131219475</v>
          </cell>
          <cell r="G501">
            <v>0</v>
          </cell>
          <cell r="H501" t="str">
            <v>m</v>
          </cell>
        </row>
        <row r="502">
          <cell r="B502">
            <v>246</v>
          </cell>
          <cell r="C502">
            <v>0</v>
          </cell>
          <cell r="D502" t="str">
            <v>CONDUCTOR CU PREENSAMBLADO 3X95 + 1X50 M</v>
          </cell>
          <cell r="E502" t="str">
            <v>re.045</v>
          </cell>
          <cell r="F502">
            <v>1856.9223483670644</v>
          </cell>
          <cell r="G502">
            <v>0</v>
          </cell>
          <cell r="H502" t="str">
            <v>m</v>
          </cell>
        </row>
        <row r="503">
          <cell r="B503">
            <v>247</v>
          </cell>
          <cell r="C503">
            <v>0</v>
          </cell>
          <cell r="D503" t="str">
            <v>CONDUCTOR CU FORRADO 1 X 35 MM²</v>
          </cell>
          <cell r="E503" t="str">
            <v>re.050</v>
          </cell>
          <cell r="F503">
            <v>922.88704317660142</v>
          </cell>
          <cell r="G503">
            <v>0</v>
          </cell>
          <cell r="H503" t="str">
            <v>m</v>
          </cell>
        </row>
        <row r="504">
          <cell r="B504">
            <v>248</v>
          </cell>
          <cell r="C504">
            <v>0</v>
          </cell>
          <cell r="D504" t="str">
            <v>CONDUCTOR PRERREUNIDO 4 X 10 MM²</v>
          </cell>
          <cell r="E504" t="str">
            <v>re.055</v>
          </cell>
          <cell r="F504">
            <v>1010.0998433598187</v>
          </cell>
          <cell r="G504">
            <v>0</v>
          </cell>
          <cell r="H504" t="str">
            <v>u</v>
          </cell>
        </row>
        <row r="505">
          <cell r="B505" t="str">
            <v>143- Cruceta</v>
          </cell>
          <cell r="C505">
            <v>0</v>
          </cell>
          <cell r="D505">
            <v>0</v>
          </cell>
          <cell r="E505" t="str">
            <v>Cod. Registro</v>
          </cell>
          <cell r="F505" t="str">
            <v>Precio Prom.</v>
          </cell>
          <cell r="G505">
            <v>0</v>
          </cell>
          <cell r="H505" t="str">
            <v>Unidad</v>
          </cell>
        </row>
        <row r="506">
          <cell r="B506">
            <v>237</v>
          </cell>
          <cell r="C506">
            <v>0</v>
          </cell>
          <cell r="D506" t="str">
            <v>CRUCETA DE H°A° MN 157 (2,20 M) C/GANCHOS</v>
          </cell>
          <cell r="E506" t="str">
            <v>re.005</v>
          </cell>
          <cell r="F506">
            <v>36699.302007692662</v>
          </cell>
          <cell r="G506">
            <v>0</v>
          </cell>
          <cell r="H506" t="str">
            <v>u</v>
          </cell>
        </row>
        <row r="507">
          <cell r="B507">
            <v>238</v>
          </cell>
          <cell r="C507">
            <v>0</v>
          </cell>
          <cell r="D507" t="str">
            <v>CRUCETA DE Hº Aº SEPARADORA</v>
          </cell>
          <cell r="E507" t="str">
            <v>re.010</v>
          </cell>
          <cell r="F507">
            <v>38003.080841315306</v>
          </cell>
          <cell r="G507">
            <v>0</v>
          </cell>
          <cell r="H507" t="str">
            <v>u</v>
          </cell>
        </row>
        <row r="508">
          <cell r="B508" t="str">
            <v>144- Descargador</v>
          </cell>
          <cell r="C508">
            <v>0</v>
          </cell>
          <cell r="D508">
            <v>0</v>
          </cell>
          <cell r="E508" t="str">
            <v>Cod. Registro</v>
          </cell>
          <cell r="F508" t="str">
            <v>Precio Prom.</v>
          </cell>
          <cell r="G508">
            <v>0</v>
          </cell>
          <cell r="H508" t="str">
            <v>Unidad</v>
          </cell>
        </row>
        <row r="509">
          <cell r="B509">
            <v>242</v>
          </cell>
          <cell r="C509">
            <v>0</v>
          </cell>
          <cell r="D509" t="str">
            <v>DESCARGADOR ÓXIDO DE ZINC CON DESLIGADOR</v>
          </cell>
          <cell r="E509" t="str">
            <v>re.030</v>
          </cell>
          <cell r="F509">
            <v>7044.3550838585961</v>
          </cell>
          <cell r="G509">
            <v>0</v>
          </cell>
          <cell r="H509" t="str">
            <v>u</v>
          </cell>
        </row>
        <row r="510">
          <cell r="B510" t="str">
            <v>145- Gabinete</v>
          </cell>
          <cell r="C510">
            <v>0</v>
          </cell>
          <cell r="D510">
            <v>0</v>
          </cell>
          <cell r="E510" t="str">
            <v>Cod. Registro</v>
          </cell>
          <cell r="F510" t="str">
            <v>Precio Prom.</v>
          </cell>
          <cell r="G510">
            <v>0</v>
          </cell>
          <cell r="H510" t="str">
            <v>Unidad</v>
          </cell>
        </row>
        <row r="511">
          <cell r="B511">
            <v>256</v>
          </cell>
          <cell r="C511">
            <v>0</v>
          </cell>
          <cell r="D511" t="str">
            <v>GABINETE ESTANCO PVC 600X600X225 C/CERRAD. AºPº</v>
          </cell>
          <cell r="E511" t="str">
            <v>re.095</v>
          </cell>
          <cell r="F511">
            <v>16098.429943930916</v>
          </cell>
          <cell r="G511">
            <v>0</v>
          </cell>
          <cell r="H511" t="str">
            <v>u</v>
          </cell>
        </row>
        <row r="512">
          <cell r="B512">
            <v>0</v>
          </cell>
          <cell r="C512">
            <v>0</v>
          </cell>
          <cell r="D512" t="str">
            <v>CAJA DE DISTRIB POLYESTER CONJ. SECC. APR C/FUSIBLES SETA</v>
          </cell>
          <cell r="E512" t="str">
            <v>re.085</v>
          </cell>
          <cell r="F512">
            <v>1237.163410583973</v>
          </cell>
          <cell r="G512">
            <v>0</v>
          </cell>
          <cell r="H512" t="str">
            <v>u</v>
          </cell>
        </row>
        <row r="513">
          <cell r="B513" t="str">
            <v>146- Jabalina</v>
          </cell>
          <cell r="C513">
            <v>0</v>
          </cell>
          <cell r="D513">
            <v>0</v>
          </cell>
          <cell r="E513" t="str">
            <v>Cod. Registro</v>
          </cell>
          <cell r="F513" t="str">
            <v>Precio Prom.</v>
          </cell>
          <cell r="G513">
            <v>0</v>
          </cell>
          <cell r="H513" t="str">
            <v>Unidad</v>
          </cell>
        </row>
        <row r="514">
          <cell r="B514">
            <v>645</v>
          </cell>
          <cell r="C514">
            <v>0</v>
          </cell>
          <cell r="D514" t="str">
            <v>JABALINA SIMPLE 5/8*1000 FACBSA (R.D)</v>
          </cell>
          <cell r="E514" t="str">
            <v>el.151</v>
          </cell>
          <cell r="F514">
            <v>1299.7424922465648</v>
          </cell>
          <cell r="G514">
            <v>0</v>
          </cell>
          <cell r="H514" t="str">
            <v>u</v>
          </cell>
        </row>
        <row r="515">
          <cell r="B515">
            <v>253</v>
          </cell>
          <cell r="C515">
            <v>0</v>
          </cell>
          <cell r="D515" t="str">
            <v>JABALINA TIPO COOPERWELD 1,50X3/4"</v>
          </cell>
          <cell r="E515" t="str">
            <v>re.080</v>
          </cell>
          <cell r="F515">
            <v>2785.4845535904055</v>
          </cell>
          <cell r="G515">
            <v>0</v>
          </cell>
          <cell r="H515" t="str">
            <v>u</v>
          </cell>
        </row>
        <row r="516">
          <cell r="B516" t="str">
            <v>147- Juego de retención y suspensión</v>
          </cell>
          <cell r="C516">
            <v>0</v>
          </cell>
          <cell r="D516">
            <v>0</v>
          </cell>
          <cell r="E516" t="str">
            <v>Cod. Registro</v>
          </cell>
          <cell r="F516" t="str">
            <v>Precio Prom.</v>
          </cell>
          <cell r="G516">
            <v>0</v>
          </cell>
          <cell r="H516" t="str">
            <v>Unidad</v>
          </cell>
        </row>
        <row r="517">
          <cell r="B517">
            <v>257</v>
          </cell>
          <cell r="C517">
            <v>0</v>
          </cell>
          <cell r="D517" t="str">
            <v>JUEGO DE RETENSIÓN COMPLETO</v>
          </cell>
          <cell r="E517" t="str">
            <v>re.100</v>
          </cell>
          <cell r="F517">
            <v>3510.1932735922246</v>
          </cell>
          <cell r="G517">
            <v>0</v>
          </cell>
          <cell r="H517" t="str">
            <v>u</v>
          </cell>
        </row>
        <row r="518">
          <cell r="B518">
            <v>258</v>
          </cell>
          <cell r="C518">
            <v>0</v>
          </cell>
          <cell r="D518" t="str">
            <v>JUEGO DE SUSPENSIÓN COMPLETO</v>
          </cell>
          <cell r="E518" t="str">
            <v>re.105</v>
          </cell>
          <cell r="F518">
            <v>7425.8045331928897</v>
          </cell>
          <cell r="G518">
            <v>0</v>
          </cell>
          <cell r="H518" t="str">
            <v>u</v>
          </cell>
        </row>
        <row r="519">
          <cell r="B519">
            <v>259</v>
          </cell>
          <cell r="C519">
            <v>0</v>
          </cell>
          <cell r="D519" t="str">
            <v>MORSETO DE RETENSIÓN - GRAMPA PEINE</v>
          </cell>
          <cell r="E519" t="str">
            <v>re.110</v>
          </cell>
          <cell r="F519">
            <v>97.665893456503525</v>
          </cell>
          <cell r="G519">
            <v>0</v>
          </cell>
          <cell r="H519" t="str">
            <v>gl</v>
          </cell>
        </row>
        <row r="520">
          <cell r="B520">
            <v>336</v>
          </cell>
          <cell r="C520">
            <v>0</v>
          </cell>
          <cell r="D520" t="str">
            <v>MORSA DE RETENCIÓN PKR 10</v>
          </cell>
          <cell r="E520" t="str">
            <v>re.115</v>
          </cell>
          <cell r="F520">
            <v>714.96440817350049</v>
          </cell>
          <cell r="G520">
            <v>0</v>
          </cell>
          <cell r="H520" t="str">
            <v>u</v>
          </cell>
        </row>
        <row r="521">
          <cell r="B521" t="str">
            <v>149- Poste</v>
          </cell>
          <cell r="C521">
            <v>0</v>
          </cell>
          <cell r="D521">
            <v>0</v>
          </cell>
          <cell r="E521" t="str">
            <v>Cod. Registro</v>
          </cell>
          <cell r="F521" t="str">
            <v>Precio Prom.</v>
          </cell>
          <cell r="G521">
            <v>0</v>
          </cell>
          <cell r="H521" t="str">
            <v>Unidad</v>
          </cell>
        </row>
        <row r="522">
          <cell r="B522">
            <v>241</v>
          </cell>
          <cell r="C522">
            <v>0</v>
          </cell>
          <cell r="D522" t="str">
            <v>POSTE DE EUCALIPTUS CREOSOTADO 11 M</v>
          </cell>
          <cell r="E522" t="str">
            <v>re.025</v>
          </cell>
          <cell r="F522">
            <v>3666.7509939112433</v>
          </cell>
          <cell r="G522">
            <v>0</v>
          </cell>
          <cell r="H522" t="str">
            <v>u</v>
          </cell>
        </row>
        <row r="523">
          <cell r="B523">
            <v>1291</v>
          </cell>
          <cell r="C523">
            <v>0</v>
          </cell>
          <cell r="D523" t="str">
            <v>POSTE EUCALIPTUS P/REDES ELECT. DE BAJA TENSIÓN(7,5 M) S/NORMAS EDESA</v>
          </cell>
          <cell r="E523" t="str">
            <v>re.026</v>
          </cell>
          <cell r="F523">
            <v>2346.9476494170158</v>
          </cell>
          <cell r="G523">
            <v>0</v>
          </cell>
          <cell r="H523" t="str">
            <v>u</v>
          </cell>
        </row>
        <row r="524">
          <cell r="B524" t="str">
            <v>150- Seccionador</v>
          </cell>
          <cell r="C524">
            <v>0</v>
          </cell>
          <cell r="D524">
            <v>0</v>
          </cell>
          <cell r="E524" t="str">
            <v>Cod. Registro</v>
          </cell>
          <cell r="F524" t="str">
            <v>Precio Prom.</v>
          </cell>
          <cell r="G524">
            <v>0</v>
          </cell>
          <cell r="H524" t="str">
            <v>Unidad</v>
          </cell>
        </row>
        <row r="525">
          <cell r="B525">
            <v>252</v>
          </cell>
          <cell r="C525">
            <v>0</v>
          </cell>
          <cell r="D525" t="str">
            <v>SECCIONADOR FUSIBLE XS</v>
          </cell>
          <cell r="E525" t="str">
            <v>re.075</v>
          </cell>
          <cell r="F525">
            <v>7407.0333030832062</v>
          </cell>
          <cell r="G525">
            <v>0</v>
          </cell>
          <cell r="H525" t="str">
            <v>u</v>
          </cell>
        </row>
        <row r="526">
          <cell r="B526" t="str">
            <v>151- Transformador</v>
          </cell>
          <cell r="C526">
            <v>0</v>
          </cell>
          <cell r="D526">
            <v>0</v>
          </cell>
          <cell r="E526" t="str">
            <v>Cod. Registro</v>
          </cell>
          <cell r="F526" t="str">
            <v>Precio Prom.</v>
          </cell>
          <cell r="G526">
            <v>0</v>
          </cell>
          <cell r="H526" t="str">
            <v>Unidad</v>
          </cell>
        </row>
        <row r="527">
          <cell r="B527">
            <v>249</v>
          </cell>
          <cell r="C527">
            <v>0</v>
          </cell>
          <cell r="D527" t="str">
            <v>TRANSFORMADOR DE POTENCIA 13,2 KV, 315/0,4/0,231 KVA</v>
          </cell>
          <cell r="E527" t="str">
            <v>re.060</v>
          </cell>
          <cell r="F527">
            <v>915896.42915495753</v>
          </cell>
          <cell r="G527">
            <v>0</v>
          </cell>
          <cell r="H527" t="str">
            <v>u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</row>
        <row r="529">
          <cell r="B529" t="str">
            <v>152- Accesorios gas</v>
          </cell>
          <cell r="C529">
            <v>0</v>
          </cell>
          <cell r="D529">
            <v>0</v>
          </cell>
          <cell r="E529" t="str">
            <v>Cod. Registro</v>
          </cell>
          <cell r="F529" t="str">
            <v>Precio Prom.</v>
          </cell>
          <cell r="G529">
            <v>0</v>
          </cell>
          <cell r="H529" t="str">
            <v>Unidad</v>
          </cell>
        </row>
        <row r="530">
          <cell r="B530">
            <v>260</v>
          </cell>
          <cell r="C530">
            <v>0</v>
          </cell>
          <cell r="D530" t="str">
            <v>CUPLA E/F GAS PE80 50MM</v>
          </cell>
          <cell r="E530" t="str">
            <v>rg.004</v>
          </cell>
          <cell r="F530">
            <v>880.86874793293464</v>
          </cell>
          <cell r="G530">
            <v>0</v>
          </cell>
          <cell r="H530" t="str">
            <v>u</v>
          </cell>
        </row>
        <row r="531">
          <cell r="B531">
            <v>261</v>
          </cell>
          <cell r="C531">
            <v>0</v>
          </cell>
          <cell r="D531" t="str">
            <v>CUPLA E/F GAS PE80 63MM</v>
          </cell>
          <cell r="E531" t="str">
            <v>rg.006</v>
          </cell>
          <cell r="F531">
            <v>906.52511923195209</v>
          </cell>
          <cell r="G531">
            <v>0</v>
          </cell>
          <cell r="H531" t="str">
            <v>u</v>
          </cell>
        </row>
        <row r="532">
          <cell r="B532">
            <v>266</v>
          </cell>
          <cell r="C532">
            <v>0</v>
          </cell>
          <cell r="D532" t="str">
            <v>TE NORMAL GAS E/F PE80 63MM</v>
          </cell>
          <cell r="E532" t="str">
            <v>rg.026</v>
          </cell>
          <cell r="F532">
            <v>2624.1086198790485</v>
          </cell>
          <cell r="G532">
            <v>0</v>
          </cell>
          <cell r="H532" t="str">
            <v>u</v>
          </cell>
        </row>
        <row r="533">
          <cell r="B533" t="str">
            <v>155- Toma servicio</v>
          </cell>
          <cell r="C533">
            <v>0</v>
          </cell>
          <cell r="D533">
            <v>0</v>
          </cell>
          <cell r="E533" t="str">
            <v>Cod. Registro</v>
          </cell>
          <cell r="F533" t="str">
            <v>Precio Prom.</v>
          </cell>
          <cell r="G533">
            <v>0</v>
          </cell>
          <cell r="H533" t="str">
            <v>Unidad</v>
          </cell>
        </row>
        <row r="534">
          <cell r="B534">
            <v>267</v>
          </cell>
          <cell r="C534">
            <v>0</v>
          </cell>
          <cell r="D534" t="str">
            <v>TOMA SERVICIO GAS E/F 63X25MM</v>
          </cell>
          <cell r="E534" t="str">
            <v>rg.028</v>
          </cell>
          <cell r="F534">
            <v>1900.7914243611576</v>
          </cell>
          <cell r="G534">
            <v>0</v>
          </cell>
          <cell r="H534" t="str">
            <v>u</v>
          </cell>
        </row>
        <row r="535">
          <cell r="B535">
            <v>268</v>
          </cell>
          <cell r="C535">
            <v>0</v>
          </cell>
          <cell r="D535" t="str">
            <v>TOMA SERVICIO GAS E/F 50X25MM</v>
          </cell>
          <cell r="E535" t="str">
            <v>rg.030</v>
          </cell>
          <cell r="F535">
            <v>1687.0651379350804</v>
          </cell>
          <cell r="G535">
            <v>0</v>
          </cell>
          <cell r="H535" t="str">
            <v>u</v>
          </cell>
        </row>
        <row r="536">
          <cell r="B536" t="str">
            <v>156- Tubo</v>
          </cell>
          <cell r="C536">
            <v>0</v>
          </cell>
          <cell r="D536">
            <v>0</v>
          </cell>
          <cell r="E536" t="str">
            <v>Cod. Registro</v>
          </cell>
          <cell r="F536" t="str">
            <v>Precio Prom.</v>
          </cell>
          <cell r="G536">
            <v>0</v>
          </cell>
          <cell r="H536" t="str">
            <v>Unidad</v>
          </cell>
        </row>
        <row r="537">
          <cell r="B537">
            <v>262</v>
          </cell>
          <cell r="C537">
            <v>0</v>
          </cell>
          <cell r="D537" t="str">
            <v>TUBO PEAD GAS 25MM 4BAR</v>
          </cell>
          <cell r="E537" t="str">
            <v>rg.008</v>
          </cell>
          <cell r="F537">
            <v>126.27474575093018</v>
          </cell>
          <cell r="G537">
            <v>0</v>
          </cell>
          <cell r="H537" t="str">
            <v>m</v>
          </cell>
        </row>
        <row r="538">
          <cell r="B538">
            <v>263</v>
          </cell>
          <cell r="C538">
            <v>0</v>
          </cell>
          <cell r="D538" t="str">
            <v>TUBO PEAD GAS 50MM 4BAR</v>
          </cell>
          <cell r="E538" t="str">
            <v>rg.018</v>
          </cell>
          <cell r="F538">
            <v>538.29055961315999</v>
          </cell>
          <cell r="G538">
            <v>0</v>
          </cell>
          <cell r="H538" t="str">
            <v>m</v>
          </cell>
        </row>
        <row r="539">
          <cell r="B539">
            <v>264</v>
          </cell>
          <cell r="C539">
            <v>0</v>
          </cell>
          <cell r="D539" t="str">
            <v>TUBO PEAD GAS 63MM 4BAR</v>
          </cell>
          <cell r="E539" t="str">
            <v>rg.020</v>
          </cell>
          <cell r="F539">
            <v>845.22313213968903</v>
          </cell>
          <cell r="G539">
            <v>0</v>
          </cell>
          <cell r="H539" t="str">
            <v>m</v>
          </cell>
        </row>
        <row r="540"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</row>
        <row r="541">
          <cell r="B541" t="str">
            <v>157- Adoquines</v>
          </cell>
          <cell r="C541">
            <v>0</v>
          </cell>
          <cell r="D541">
            <v>0</v>
          </cell>
          <cell r="E541" t="str">
            <v>Cod. Registro</v>
          </cell>
          <cell r="F541" t="str">
            <v>Precio Prom.</v>
          </cell>
          <cell r="G541">
            <v>0</v>
          </cell>
          <cell r="H541" t="str">
            <v>Unidad</v>
          </cell>
        </row>
        <row r="542">
          <cell r="B542">
            <v>269</v>
          </cell>
          <cell r="C542">
            <v>0</v>
          </cell>
          <cell r="D542" t="str">
            <v>ADOQUINES PARA PAVIMENTO 8 CM</v>
          </cell>
          <cell r="E542" t="str">
            <v>rv.010</v>
          </cell>
          <cell r="F542">
            <v>735.49227075412819</v>
          </cell>
          <cell r="G542">
            <v>0</v>
          </cell>
          <cell r="H542" t="str">
            <v>m2</v>
          </cell>
        </row>
        <row r="543">
          <cell r="B543">
            <v>1232</v>
          </cell>
          <cell r="C543">
            <v>0</v>
          </cell>
          <cell r="D543" t="str">
            <v>ADOQUIN 10X10 ESF.4/7 COLOR GRIS O MIXTO (110KG POR M2)</v>
          </cell>
          <cell r="E543" t="str">
            <v>rv.040</v>
          </cell>
          <cell r="F543">
            <v>889.18226613835043</v>
          </cell>
          <cell r="G543">
            <v>0</v>
          </cell>
          <cell r="H543" t="str">
            <v>m2</v>
          </cell>
        </row>
        <row r="544">
          <cell r="B544" t="str">
            <v>158- Agregado zarand.</v>
          </cell>
          <cell r="C544">
            <v>0</v>
          </cell>
          <cell r="D544">
            <v>0</v>
          </cell>
          <cell r="E544" t="str">
            <v>Cod. Registro</v>
          </cell>
          <cell r="F544" t="str">
            <v>Precio Prom.</v>
          </cell>
          <cell r="G544">
            <v>0</v>
          </cell>
          <cell r="H544" t="str">
            <v>Unidad</v>
          </cell>
        </row>
        <row r="545">
          <cell r="B545">
            <v>296</v>
          </cell>
          <cell r="C545">
            <v>0</v>
          </cell>
          <cell r="D545" t="str">
            <v>AGREGADO ZARAND. PÉTREO FINO VIAL</v>
          </cell>
          <cell r="E545" t="str">
            <v>rv.037</v>
          </cell>
          <cell r="F545">
            <v>2617.3474670410219</v>
          </cell>
          <cell r="G545">
            <v>0</v>
          </cell>
          <cell r="H545" t="str">
            <v>m3</v>
          </cell>
        </row>
        <row r="546">
          <cell r="B546">
            <v>810</v>
          </cell>
          <cell r="C546">
            <v>0</v>
          </cell>
          <cell r="D546" t="str">
            <v>AGREGADO ZARANDEADO TRITURADO PETREO VIAL (A PARTIR DE 08/04)</v>
          </cell>
          <cell r="E546" t="str">
            <v>rv.038</v>
          </cell>
          <cell r="F546">
            <v>3023.4260870742896</v>
          </cell>
          <cell r="G546">
            <v>0</v>
          </cell>
          <cell r="H546" t="str">
            <v>m3</v>
          </cell>
        </row>
        <row r="547">
          <cell r="B547" t="str">
            <v>159- Alas</v>
          </cell>
          <cell r="C547">
            <v>0</v>
          </cell>
          <cell r="D547">
            <v>0</v>
          </cell>
          <cell r="E547" t="str">
            <v>Cod. Registro</v>
          </cell>
          <cell r="F547" t="str">
            <v>Precio Prom.</v>
          </cell>
          <cell r="G547">
            <v>0</v>
          </cell>
          <cell r="H547" t="str">
            <v>Unidad</v>
          </cell>
        </row>
        <row r="548">
          <cell r="B548">
            <v>283</v>
          </cell>
          <cell r="C548">
            <v>0</v>
          </cell>
          <cell r="D548" t="str">
            <v>ALAS TERMINALES</v>
          </cell>
          <cell r="E548" t="str">
            <v>rv.024</v>
          </cell>
          <cell r="F548">
            <v>3985.2872076072322</v>
          </cell>
          <cell r="G548">
            <v>0</v>
          </cell>
          <cell r="H548" t="str">
            <v>u</v>
          </cell>
        </row>
        <row r="549">
          <cell r="B549" t="str">
            <v>160- Apoyo</v>
          </cell>
          <cell r="C549">
            <v>0</v>
          </cell>
          <cell r="D549">
            <v>0</v>
          </cell>
          <cell r="E549" t="str">
            <v>Cod. Registro</v>
          </cell>
          <cell r="F549" t="str">
            <v>Precio Prom.</v>
          </cell>
          <cell r="G549">
            <v>0</v>
          </cell>
          <cell r="H549" t="str">
            <v>Unidad</v>
          </cell>
        </row>
        <row r="550">
          <cell r="B550">
            <v>289</v>
          </cell>
          <cell r="C550">
            <v>0</v>
          </cell>
          <cell r="D550" t="str">
            <v>APOYO DE NEOPRENE</v>
          </cell>
          <cell r="E550" t="str">
            <v>rv.030</v>
          </cell>
          <cell r="F550">
            <v>8.1234233955793034</v>
          </cell>
          <cell r="G550">
            <v>0</v>
          </cell>
          <cell r="H550" t="str">
            <v>cm3</v>
          </cell>
        </row>
        <row r="551">
          <cell r="B551" t="str">
            <v>161- Asfalto red vial</v>
          </cell>
          <cell r="C551">
            <v>0</v>
          </cell>
          <cell r="D551">
            <v>0</v>
          </cell>
          <cell r="E551" t="str">
            <v>Cod. Registro</v>
          </cell>
          <cell r="F551" t="str">
            <v>Precio Prom.</v>
          </cell>
          <cell r="G551">
            <v>0</v>
          </cell>
          <cell r="H551" t="str">
            <v>Unidad</v>
          </cell>
        </row>
        <row r="552">
          <cell r="B552">
            <v>284</v>
          </cell>
          <cell r="C552">
            <v>0</v>
          </cell>
          <cell r="D552" t="str">
            <v>EMULSIÓN LENTA 1 (CRL ? 1)</v>
          </cell>
          <cell r="E552" t="str">
            <v>rv.025</v>
          </cell>
          <cell r="F552">
            <v>103043.27599357904</v>
          </cell>
          <cell r="G552">
            <v>0</v>
          </cell>
          <cell r="H552" t="str">
            <v>tn</v>
          </cell>
        </row>
        <row r="553">
          <cell r="B553">
            <v>285</v>
          </cell>
          <cell r="C553">
            <v>0</v>
          </cell>
          <cell r="D553" t="str">
            <v>EMULSIÓN RÁPIDA 1 (CRR ? 1)</v>
          </cell>
          <cell r="E553" t="str">
            <v>rv.026</v>
          </cell>
          <cell r="F553">
            <v>80244.648723869264</v>
          </cell>
          <cell r="G553">
            <v>0</v>
          </cell>
          <cell r="H553" t="str">
            <v>tn</v>
          </cell>
        </row>
        <row r="554">
          <cell r="B554" t="str">
            <v>162- C.A.</v>
          </cell>
          <cell r="C554">
            <v>0</v>
          </cell>
          <cell r="D554">
            <v>0</v>
          </cell>
          <cell r="E554" t="str">
            <v>Cod. Registro</v>
          </cell>
          <cell r="F554" t="str">
            <v>Precio Prom.</v>
          </cell>
          <cell r="G554">
            <v>0</v>
          </cell>
          <cell r="H554" t="str">
            <v>Unidad</v>
          </cell>
        </row>
        <row r="555">
          <cell r="B555">
            <v>287</v>
          </cell>
          <cell r="C555">
            <v>0</v>
          </cell>
          <cell r="D555" t="str">
            <v>C.A. (50-60) CEMENTO ASFÁLTICO</v>
          </cell>
          <cell r="E555" t="str">
            <v>rv.028</v>
          </cell>
          <cell r="F555">
            <v>103371.20887312829</v>
          </cell>
          <cell r="G555">
            <v>0</v>
          </cell>
          <cell r="H555" t="str">
            <v>tn</v>
          </cell>
        </row>
        <row r="556">
          <cell r="B556" t="str">
            <v>164- Carteles</v>
          </cell>
          <cell r="C556">
            <v>0</v>
          </cell>
          <cell r="D556">
            <v>0</v>
          </cell>
          <cell r="E556" t="str">
            <v>Cod. Registro</v>
          </cell>
          <cell r="F556" t="str">
            <v>Precio Prom.</v>
          </cell>
          <cell r="G556">
            <v>0</v>
          </cell>
          <cell r="H556" t="str">
            <v>Unidad</v>
          </cell>
        </row>
        <row r="557">
          <cell r="B557">
            <v>294</v>
          </cell>
          <cell r="C557">
            <v>0</v>
          </cell>
          <cell r="D557" t="str">
            <v>CARTELES REFLECTIVOS 2,10X1,20M</v>
          </cell>
          <cell r="E557" t="str">
            <v>rv.035</v>
          </cell>
          <cell r="F557">
            <v>42556.902708975889</v>
          </cell>
          <cell r="G557">
            <v>0</v>
          </cell>
          <cell r="H557" t="str">
            <v>m2</v>
          </cell>
        </row>
        <row r="558">
          <cell r="B558" t="str">
            <v>166- Columna</v>
          </cell>
          <cell r="C558">
            <v>0</v>
          </cell>
          <cell r="D558">
            <v>0</v>
          </cell>
          <cell r="E558" t="str">
            <v>Cod. Registro</v>
          </cell>
          <cell r="F558" t="str">
            <v>Precio Prom.</v>
          </cell>
          <cell r="G558">
            <v>0</v>
          </cell>
          <cell r="H558" t="str">
            <v>Unidad</v>
          </cell>
        </row>
        <row r="559">
          <cell r="B559">
            <v>293</v>
          </cell>
          <cell r="C559">
            <v>0</v>
          </cell>
          <cell r="D559" t="str">
            <v>COLUMNA DE BRAZO TIPO DNV 130 K</v>
          </cell>
          <cell r="E559" t="str">
            <v>rv.034</v>
          </cell>
          <cell r="F559">
            <v>409668.86050478648</v>
          </cell>
          <cell r="G559">
            <v>0</v>
          </cell>
          <cell r="H559" t="str">
            <v>u</v>
          </cell>
        </row>
        <row r="560">
          <cell r="B560" t="str">
            <v>167- Defensa</v>
          </cell>
          <cell r="C560">
            <v>0</v>
          </cell>
          <cell r="D560">
            <v>0</v>
          </cell>
          <cell r="E560" t="str">
            <v>Cod. Registro</v>
          </cell>
          <cell r="F560" t="str">
            <v>Precio Prom.</v>
          </cell>
          <cell r="G560">
            <v>0</v>
          </cell>
          <cell r="H560" t="str">
            <v>Unidad</v>
          </cell>
        </row>
        <row r="561">
          <cell r="B561">
            <v>280</v>
          </cell>
          <cell r="C561">
            <v>0</v>
          </cell>
          <cell r="D561" t="str">
            <v>DEFENSA METÁLICA E=3,2MM X7,62M</v>
          </cell>
          <cell r="E561" t="str">
            <v>rv.021</v>
          </cell>
          <cell r="F561">
            <v>26703.468223917775</v>
          </cell>
          <cell r="G561">
            <v>0</v>
          </cell>
          <cell r="H561" t="str">
            <v>u</v>
          </cell>
        </row>
        <row r="562">
          <cell r="B562" t="str">
            <v>169- Fuel-oil</v>
          </cell>
          <cell r="C562">
            <v>0</v>
          </cell>
          <cell r="D562">
            <v>0</v>
          </cell>
          <cell r="E562" t="str">
            <v>Cod. Registro</v>
          </cell>
          <cell r="F562" t="str">
            <v>Precio Prom.</v>
          </cell>
          <cell r="G562">
            <v>0</v>
          </cell>
          <cell r="H562" t="str">
            <v>Unidad</v>
          </cell>
        </row>
        <row r="563">
          <cell r="B563">
            <v>286</v>
          </cell>
          <cell r="C563">
            <v>0</v>
          </cell>
          <cell r="D563" t="str">
            <v>FUEL-OIL</v>
          </cell>
          <cell r="E563" t="str">
            <v>rv.027</v>
          </cell>
          <cell r="F563">
            <v>92072.574848742486</v>
          </cell>
          <cell r="G563">
            <v>0</v>
          </cell>
          <cell r="H563" t="str">
            <v>tn</v>
          </cell>
        </row>
        <row r="564">
          <cell r="B564" t="str">
            <v>170- Gavión</v>
          </cell>
          <cell r="C564">
            <v>0</v>
          </cell>
          <cell r="D564">
            <v>0</v>
          </cell>
          <cell r="E564" t="str">
            <v>Cod. Registro</v>
          </cell>
          <cell r="F564" t="str">
            <v>Precio Prom.</v>
          </cell>
          <cell r="G564">
            <v>0</v>
          </cell>
          <cell r="H564" t="str">
            <v>Unidad</v>
          </cell>
        </row>
        <row r="565">
          <cell r="B565">
            <v>275</v>
          </cell>
          <cell r="C565">
            <v>0</v>
          </cell>
          <cell r="D565" t="str">
            <v>GAVIÓN DE 4,00 X 1,00 X 1,00 MTS. ALAMBRE F 2,60MM(HEXAGONAL)</v>
          </cell>
          <cell r="E565" t="str">
            <v>rv.016</v>
          </cell>
          <cell r="F565">
            <v>21177.934330312997</v>
          </cell>
          <cell r="G565">
            <v>0</v>
          </cell>
          <cell r="H565" t="str">
            <v>u</v>
          </cell>
        </row>
        <row r="566">
          <cell r="B566">
            <v>276</v>
          </cell>
          <cell r="C566">
            <v>0</v>
          </cell>
          <cell r="D566" t="str">
            <v>GAVIÓN DE 4,00 X 1,50 X 1,00 MTS. ALAMBRE F 2,60MM(HEXAGONAL)</v>
          </cell>
          <cell r="E566" t="str">
            <v>rv.017</v>
          </cell>
          <cell r="F566">
            <v>28200.947196979982</v>
          </cell>
          <cell r="G566">
            <v>0</v>
          </cell>
          <cell r="H566" t="str">
            <v>u</v>
          </cell>
        </row>
        <row r="567">
          <cell r="B567">
            <v>277</v>
          </cell>
          <cell r="C567">
            <v>0</v>
          </cell>
          <cell r="D567" t="str">
            <v>GAVIÓN DE 4,00 X 2,00 X 1,00 MTS. ALAMBRE F 2,60MM(HEXAGONAL)</v>
          </cell>
          <cell r="E567" t="str">
            <v>rv.018</v>
          </cell>
          <cell r="F567">
            <v>33731.0861828173</v>
          </cell>
          <cell r="G567">
            <v>0</v>
          </cell>
          <cell r="H567" t="str">
            <v>u</v>
          </cell>
        </row>
        <row r="568">
          <cell r="B568">
            <v>278</v>
          </cell>
          <cell r="C568">
            <v>0</v>
          </cell>
          <cell r="D568" t="str">
            <v>COLCHONETAS DE 4,00 X 2,00 X 0,17 MTS. ALAMBRE F 2,2 MM</v>
          </cell>
          <cell r="E568" t="str">
            <v>rv.019</v>
          </cell>
          <cell r="F568">
            <v>13392.023065989846</v>
          </cell>
          <cell r="G568">
            <v>0</v>
          </cell>
          <cell r="H568" t="str">
            <v>u</v>
          </cell>
        </row>
        <row r="569">
          <cell r="B569" t="str">
            <v>171- Junta</v>
          </cell>
          <cell r="C569">
            <v>0</v>
          </cell>
          <cell r="D569">
            <v>0</v>
          </cell>
          <cell r="E569" t="str">
            <v>Cod. Registro</v>
          </cell>
          <cell r="F569" t="str">
            <v>Precio Prom.</v>
          </cell>
          <cell r="G569">
            <v>0</v>
          </cell>
          <cell r="H569" t="str">
            <v>Unidad</v>
          </cell>
        </row>
        <row r="570">
          <cell r="B570">
            <v>288</v>
          </cell>
          <cell r="C570">
            <v>0</v>
          </cell>
          <cell r="D570" t="str">
            <v>JUNTA DE DILATACIÓN ARMADA 1000X276X40</v>
          </cell>
          <cell r="E570" t="str">
            <v>rv.029</v>
          </cell>
          <cell r="F570">
            <v>162873.6252947319</v>
          </cell>
          <cell r="G570">
            <v>0</v>
          </cell>
          <cell r="H570" t="str">
            <v>m</v>
          </cell>
        </row>
        <row r="571">
          <cell r="B571" t="str">
            <v>172- Malla</v>
          </cell>
          <cell r="C571">
            <v>0</v>
          </cell>
          <cell r="D571">
            <v>0</v>
          </cell>
          <cell r="E571" t="str">
            <v>Cod. Registro</v>
          </cell>
          <cell r="F571" t="str">
            <v>Precio Prom.</v>
          </cell>
          <cell r="G571">
            <v>0</v>
          </cell>
          <cell r="H571" t="str">
            <v>Unidad</v>
          </cell>
        </row>
        <row r="572">
          <cell r="B572">
            <v>279</v>
          </cell>
          <cell r="C572">
            <v>0</v>
          </cell>
          <cell r="D572" t="str">
            <v>MALLA GEOTEXTIL 150 GRS./M2</v>
          </cell>
          <cell r="E572" t="str">
            <v>rv.020</v>
          </cell>
          <cell r="F572">
            <v>220.50144189811212</v>
          </cell>
          <cell r="G572">
            <v>0</v>
          </cell>
          <cell r="H572" t="str">
            <v>m2</v>
          </cell>
        </row>
        <row r="573">
          <cell r="B573" t="str">
            <v>173- Material</v>
          </cell>
          <cell r="C573">
            <v>0</v>
          </cell>
          <cell r="D573">
            <v>0</v>
          </cell>
          <cell r="E573" t="str">
            <v>Cod. Registro</v>
          </cell>
          <cell r="F573" t="str">
            <v>Precio Prom.</v>
          </cell>
          <cell r="G573">
            <v>0</v>
          </cell>
          <cell r="H573" t="str">
            <v>Unidad</v>
          </cell>
        </row>
        <row r="574">
          <cell r="B574">
            <v>291</v>
          </cell>
          <cell r="C574">
            <v>0</v>
          </cell>
          <cell r="D574" t="str">
            <v>DILUIDO MEDIO 1 (EM ? 1) Y RÁPIDO 1 (ER ? 1)</v>
          </cell>
          <cell r="E574" t="str">
            <v>rv.032</v>
          </cell>
          <cell r="F574">
            <v>95255.302756291538</v>
          </cell>
          <cell r="G574">
            <v>0</v>
          </cell>
          <cell r="H574" t="str">
            <v>tn</v>
          </cell>
        </row>
        <row r="575">
          <cell r="B575" t="str">
            <v>174- Material Termoplástico</v>
          </cell>
          <cell r="C575">
            <v>0</v>
          </cell>
          <cell r="D575">
            <v>0</v>
          </cell>
          <cell r="E575" t="str">
            <v>Cod. Registro</v>
          </cell>
          <cell r="F575" t="str">
            <v>Precio Prom.</v>
          </cell>
          <cell r="G575">
            <v>0</v>
          </cell>
          <cell r="H575" t="str">
            <v>Unidad</v>
          </cell>
        </row>
        <row r="576">
          <cell r="B576">
            <v>290</v>
          </cell>
          <cell r="C576">
            <v>0</v>
          </cell>
          <cell r="D576" t="str">
            <v>MATERIAL TERMOSPLASTICO (SUBCONTRATO)</v>
          </cell>
          <cell r="E576" t="str">
            <v>rv.031</v>
          </cell>
          <cell r="F576">
            <v>521.88353864520002</v>
          </cell>
          <cell r="G576">
            <v>0</v>
          </cell>
          <cell r="H576" t="str">
            <v>m2</v>
          </cell>
        </row>
        <row r="577">
          <cell r="B577">
            <v>298</v>
          </cell>
          <cell r="C577">
            <v>0</v>
          </cell>
          <cell r="D577" t="str">
            <v>MATERIAL TERMOSPLASTICO</v>
          </cell>
          <cell r="E577" t="str">
            <v>rv.039</v>
          </cell>
          <cell r="F577">
            <v>126.96705669736781</v>
          </cell>
          <cell r="G577">
            <v>0</v>
          </cell>
          <cell r="H577" t="str">
            <v>kg</v>
          </cell>
        </row>
        <row r="578">
          <cell r="B578" t="str">
            <v>175- Pórtico</v>
          </cell>
          <cell r="C578">
            <v>0</v>
          </cell>
          <cell r="D578">
            <v>0</v>
          </cell>
          <cell r="E578" t="str">
            <v>Cod. Registro</v>
          </cell>
          <cell r="F578" t="str">
            <v>Precio Prom.</v>
          </cell>
          <cell r="G578">
            <v>0</v>
          </cell>
          <cell r="H578" t="str">
            <v>Unidad</v>
          </cell>
        </row>
        <row r="579">
          <cell r="B579">
            <v>292</v>
          </cell>
          <cell r="C579">
            <v>0</v>
          </cell>
          <cell r="D579" t="str">
            <v>PORTICO DE SEÑAL AÉREA DNV 130 K 16 M. LUZ</v>
          </cell>
          <cell r="E579" t="str">
            <v>rv.033</v>
          </cell>
          <cell r="F579">
            <v>1180754.417165349</v>
          </cell>
          <cell r="G579">
            <v>0</v>
          </cell>
          <cell r="H579" t="str">
            <v>u</v>
          </cell>
        </row>
        <row r="580">
          <cell r="B580" t="str">
            <v>176- Poste</v>
          </cell>
          <cell r="C580">
            <v>0</v>
          </cell>
          <cell r="D580">
            <v>0</v>
          </cell>
          <cell r="E580" t="str">
            <v>Cod. Registro</v>
          </cell>
          <cell r="F580" t="str">
            <v>Precio Prom.</v>
          </cell>
          <cell r="G580">
            <v>0</v>
          </cell>
          <cell r="H580" t="str">
            <v>Unidad</v>
          </cell>
        </row>
        <row r="581">
          <cell r="B581">
            <v>281</v>
          </cell>
          <cell r="C581">
            <v>0</v>
          </cell>
          <cell r="D581" t="str">
            <v>POSTE METÁLICO ALTURA 1500 MM PERFIL 190X80X4,75 MM</v>
          </cell>
          <cell r="E581" t="str">
            <v>rv.022</v>
          </cell>
          <cell r="F581">
            <v>5995.9288826710081</v>
          </cell>
          <cell r="G581">
            <v>0</v>
          </cell>
          <cell r="H581" t="str">
            <v>u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</row>
        <row r="583">
          <cell r="B583" t="str">
            <v>177- Bacha</v>
          </cell>
          <cell r="C583">
            <v>0</v>
          </cell>
          <cell r="D583">
            <v>0</v>
          </cell>
          <cell r="E583" t="str">
            <v>Cod. Registro</v>
          </cell>
          <cell r="F583" t="str">
            <v>Precio Prom.</v>
          </cell>
          <cell r="G583">
            <v>0</v>
          </cell>
          <cell r="H583" t="str">
            <v>Unidad</v>
          </cell>
        </row>
        <row r="584">
          <cell r="B584">
            <v>301</v>
          </cell>
          <cell r="C584">
            <v>0</v>
          </cell>
          <cell r="D584" t="str">
            <v>BACHA SIMPLE ACERO INOX. 52 X 32X18</v>
          </cell>
          <cell r="E584" t="str">
            <v>sa.015</v>
          </cell>
          <cell r="F584">
            <v>6265.9422374200503</v>
          </cell>
          <cell r="G584">
            <v>0</v>
          </cell>
          <cell r="H584" t="str">
            <v>u</v>
          </cell>
        </row>
        <row r="585">
          <cell r="B585" t="str">
            <v>178- Caño sanit.</v>
          </cell>
          <cell r="C585">
            <v>0</v>
          </cell>
          <cell r="D585">
            <v>0</v>
          </cell>
          <cell r="E585" t="str">
            <v>Cod. Registro</v>
          </cell>
          <cell r="F585" t="str">
            <v>Precio Prom.</v>
          </cell>
          <cell r="G585">
            <v>0</v>
          </cell>
          <cell r="H585" t="str">
            <v>Unidad</v>
          </cell>
        </row>
        <row r="586">
          <cell r="B586">
            <v>541</v>
          </cell>
          <cell r="C586">
            <v>0</v>
          </cell>
          <cell r="D586" t="str">
            <v>SOPAPA PVC DIAMETRO 50 MM RECTA CROMADA</v>
          </cell>
          <cell r="E586" t="str">
            <v>sa.003</v>
          </cell>
          <cell r="F586">
            <v>368.81477467982944</v>
          </cell>
          <cell r="G586">
            <v>0</v>
          </cell>
          <cell r="H586" t="str">
            <v>u</v>
          </cell>
        </row>
        <row r="587">
          <cell r="B587">
            <v>542</v>
          </cell>
          <cell r="C587">
            <v>0</v>
          </cell>
          <cell r="D587" t="str">
            <v>SOPAPA PVC DIAMETRO 40 MM P/DUCHA</v>
          </cell>
          <cell r="E587" t="str">
            <v>sa.004</v>
          </cell>
          <cell r="F587">
            <v>361.69398135500074</v>
          </cell>
          <cell r="G587">
            <v>0</v>
          </cell>
          <cell r="H587" t="str">
            <v>u</v>
          </cell>
        </row>
        <row r="588">
          <cell r="B588">
            <v>543</v>
          </cell>
          <cell r="C588">
            <v>0</v>
          </cell>
          <cell r="D588" t="str">
            <v>CURVA PVC 90° 110 MM</v>
          </cell>
          <cell r="E588" t="str">
            <v>sa.005</v>
          </cell>
          <cell r="F588">
            <v>613.1394768342318</v>
          </cell>
          <cell r="G588">
            <v>0</v>
          </cell>
          <cell r="H588" t="str">
            <v>u</v>
          </cell>
        </row>
        <row r="589">
          <cell r="B589">
            <v>544</v>
          </cell>
          <cell r="C589">
            <v>0</v>
          </cell>
          <cell r="D589" t="str">
            <v>RAMAL T PVC 110X110</v>
          </cell>
          <cell r="E589" t="str">
            <v>sa.006</v>
          </cell>
          <cell r="F589">
            <v>690.57378746418669</v>
          </cell>
          <cell r="G589">
            <v>0</v>
          </cell>
          <cell r="H589" t="str">
            <v>u</v>
          </cell>
        </row>
        <row r="590">
          <cell r="B590">
            <v>545</v>
          </cell>
          <cell r="C590">
            <v>0</v>
          </cell>
          <cell r="D590" t="str">
            <v>CURVA PVC 45° DIAM. 50 MM</v>
          </cell>
          <cell r="E590" t="str">
            <v>sa.007</v>
          </cell>
          <cell r="F590">
            <v>195.95430900641639</v>
          </cell>
          <cell r="G590">
            <v>0</v>
          </cell>
          <cell r="H590" t="str">
            <v>u</v>
          </cell>
        </row>
        <row r="591">
          <cell r="B591">
            <v>546</v>
          </cell>
          <cell r="C591">
            <v>0</v>
          </cell>
          <cell r="D591" t="str">
            <v>CODO PVC A 90° DIAM. 50 MM</v>
          </cell>
          <cell r="E591" t="str">
            <v>sa.008</v>
          </cell>
          <cell r="F591">
            <v>180.59230539310704</v>
          </cell>
          <cell r="G591">
            <v>0</v>
          </cell>
          <cell r="H591" t="str">
            <v>u</v>
          </cell>
        </row>
        <row r="592">
          <cell r="B592">
            <v>547</v>
          </cell>
          <cell r="C592">
            <v>0</v>
          </cell>
          <cell r="D592" t="str">
            <v>CODO PVC A 90° DIAM. 40 MM</v>
          </cell>
          <cell r="E592" t="str">
            <v>sa.009</v>
          </cell>
          <cell r="F592">
            <v>140.53344026258819</v>
          </cell>
          <cell r="G592">
            <v>0</v>
          </cell>
          <cell r="H592" t="str">
            <v>u</v>
          </cell>
        </row>
        <row r="593">
          <cell r="B593">
            <v>548</v>
          </cell>
          <cell r="C593">
            <v>0</v>
          </cell>
          <cell r="D593" t="str">
            <v>CODO PVC A 45° DIAM. 40 MM</v>
          </cell>
          <cell r="E593" t="str">
            <v>sa.010</v>
          </cell>
          <cell r="F593">
            <v>145.97447239687668</v>
          </cell>
          <cell r="G593">
            <v>0</v>
          </cell>
          <cell r="H593" t="str">
            <v>u</v>
          </cell>
        </row>
        <row r="594">
          <cell r="B594">
            <v>549</v>
          </cell>
          <cell r="C594">
            <v>0</v>
          </cell>
          <cell r="D594" t="str">
            <v>CODO PVC A 90° 2.2 DIAM. 100 MM</v>
          </cell>
          <cell r="E594" t="str">
            <v>sa.011</v>
          </cell>
          <cell r="F594">
            <v>224.55000640936947</v>
          </cell>
          <cell r="G594">
            <v>0</v>
          </cell>
          <cell r="H594" t="str">
            <v>u</v>
          </cell>
        </row>
        <row r="595">
          <cell r="B595">
            <v>568</v>
          </cell>
          <cell r="C595">
            <v>0</v>
          </cell>
          <cell r="D595" t="str">
            <v>CAÑO POLIETILENO K10 13 MM</v>
          </cell>
          <cell r="E595" t="str">
            <v>sa.060</v>
          </cell>
          <cell r="F595">
            <v>93.40819310986933</v>
          </cell>
          <cell r="G595">
            <v>0</v>
          </cell>
          <cell r="H595" t="str">
            <v>m</v>
          </cell>
        </row>
        <row r="596">
          <cell r="B596">
            <v>569</v>
          </cell>
          <cell r="C596">
            <v>0</v>
          </cell>
          <cell r="D596" t="str">
            <v>CAÑO POLIETILENO K10 19 MM</v>
          </cell>
          <cell r="E596" t="str">
            <v>sa.061</v>
          </cell>
          <cell r="F596">
            <v>208.14643186772435</v>
          </cell>
          <cell r="G596">
            <v>0</v>
          </cell>
          <cell r="H596" t="str">
            <v>m</v>
          </cell>
        </row>
        <row r="597">
          <cell r="B597">
            <v>570</v>
          </cell>
          <cell r="C597">
            <v>0</v>
          </cell>
          <cell r="D597" t="str">
            <v>CAÑO H-3 TRICAPA 13 MM</v>
          </cell>
          <cell r="E597" t="str">
            <v>sa.070</v>
          </cell>
          <cell r="F597">
            <v>200.33300400563616</v>
          </cell>
          <cell r="G597">
            <v>0</v>
          </cell>
          <cell r="H597" t="str">
            <v>m</v>
          </cell>
        </row>
        <row r="598">
          <cell r="B598">
            <v>304</v>
          </cell>
          <cell r="C598">
            <v>0</v>
          </cell>
          <cell r="D598" t="str">
            <v>CAÑO H-3 TRICAPA 19 MM</v>
          </cell>
          <cell r="E598" t="str">
            <v>sa.071</v>
          </cell>
          <cell r="F598">
            <v>237.71500075435645</v>
          </cell>
          <cell r="G598">
            <v>0</v>
          </cell>
          <cell r="H598" t="str">
            <v>m</v>
          </cell>
        </row>
        <row r="599">
          <cell r="B599">
            <v>571</v>
          </cell>
          <cell r="C599">
            <v>0</v>
          </cell>
          <cell r="D599" t="str">
            <v>CAÑO PVC 2.2 P/VENTIL. DIAM. 100MM X 3M</v>
          </cell>
          <cell r="E599" t="str">
            <v>sa.086</v>
          </cell>
          <cell r="F599">
            <v>739.89322480825422</v>
          </cell>
          <cell r="G599">
            <v>0</v>
          </cell>
          <cell r="H599" t="str">
            <v>u</v>
          </cell>
        </row>
        <row r="600">
          <cell r="B600">
            <v>572</v>
          </cell>
          <cell r="C600">
            <v>0</v>
          </cell>
          <cell r="D600" t="str">
            <v>CAÑO PVC 3.2 P/DESAGUE CLOACAL 0.040 X 4 M.</v>
          </cell>
          <cell r="E600" t="str">
            <v>sa.087</v>
          </cell>
          <cell r="F600">
            <v>670.31502765978496</v>
          </cell>
          <cell r="G600">
            <v>0</v>
          </cell>
          <cell r="H600" t="str">
            <v>u</v>
          </cell>
        </row>
        <row r="601">
          <cell r="B601">
            <v>573</v>
          </cell>
          <cell r="C601">
            <v>0</v>
          </cell>
          <cell r="D601" t="str">
            <v>CAÑO PVC 3.2 P/DESAGUE CLOACAL 0.050 X 4 M.</v>
          </cell>
          <cell r="E601" t="str">
            <v>sa.088</v>
          </cell>
          <cell r="F601">
            <v>824.98704018703961</v>
          </cell>
          <cell r="G601">
            <v>0</v>
          </cell>
          <cell r="H601" t="str">
            <v>u</v>
          </cell>
        </row>
        <row r="602">
          <cell r="B602">
            <v>305</v>
          </cell>
          <cell r="C602">
            <v>0</v>
          </cell>
          <cell r="D602" t="str">
            <v>CAÑO PVC 3.2 P/DESAGUE CLOACAL 0.060 X 4 M.</v>
          </cell>
          <cell r="E602" t="str">
            <v>sa.089</v>
          </cell>
          <cell r="F602">
            <v>840.72571529636355</v>
          </cell>
          <cell r="G602">
            <v>0</v>
          </cell>
          <cell r="H602" t="str">
            <v>u</v>
          </cell>
        </row>
        <row r="603">
          <cell r="B603">
            <v>306</v>
          </cell>
          <cell r="C603">
            <v>0</v>
          </cell>
          <cell r="D603" t="str">
            <v>CAÑO PVC 3.2 P/DESAGUE CLOACAL 0.110 X 4 M.</v>
          </cell>
          <cell r="E603" t="str">
            <v>sa.090</v>
          </cell>
          <cell r="F603">
            <v>1358.4669679719159</v>
          </cell>
          <cell r="G603">
            <v>0</v>
          </cell>
          <cell r="H603" t="str">
            <v>u</v>
          </cell>
        </row>
        <row r="604">
          <cell r="B604">
            <v>574</v>
          </cell>
          <cell r="C604">
            <v>0</v>
          </cell>
          <cell r="D604" t="str">
            <v>CODO IPS 13 MM</v>
          </cell>
          <cell r="E604" t="str">
            <v>sa.107</v>
          </cell>
          <cell r="F604">
            <v>19.586227592298876</v>
          </cell>
          <cell r="G604">
            <v>0</v>
          </cell>
          <cell r="H604" t="str">
            <v>u</v>
          </cell>
        </row>
        <row r="605">
          <cell r="B605">
            <v>575</v>
          </cell>
          <cell r="C605">
            <v>0</v>
          </cell>
          <cell r="D605" t="str">
            <v>CODO IPS 25 MM</v>
          </cell>
          <cell r="E605" t="str">
            <v>sa.109</v>
          </cell>
          <cell r="F605">
            <v>61.087803904471336</v>
          </cell>
          <cell r="G605">
            <v>0</v>
          </cell>
          <cell r="H605" t="str">
            <v>u</v>
          </cell>
        </row>
        <row r="606">
          <cell r="B606">
            <v>314</v>
          </cell>
          <cell r="C606">
            <v>0</v>
          </cell>
          <cell r="D606" t="str">
            <v>CAÑO H-3 TRICAPA 25 MM</v>
          </cell>
          <cell r="E606" t="str">
            <v>sa.220</v>
          </cell>
          <cell r="F606">
            <v>334.22418869728108</v>
          </cell>
          <cell r="G606">
            <v>0</v>
          </cell>
          <cell r="H606" t="str">
            <v>m</v>
          </cell>
        </row>
        <row r="607">
          <cell r="B607">
            <v>838</v>
          </cell>
          <cell r="C607">
            <v>0</v>
          </cell>
          <cell r="D607" t="str">
            <v>CAÑO PRFV 900MM DIÁM. PRESIÓN 1 BAR</v>
          </cell>
          <cell r="E607" t="str">
            <v>sa.900</v>
          </cell>
          <cell r="F607">
            <v>22334.214597770057</v>
          </cell>
          <cell r="G607">
            <v>0</v>
          </cell>
          <cell r="H607" t="str">
            <v>m</v>
          </cell>
        </row>
        <row r="608">
          <cell r="B608" t="str">
            <v>179- Accesorios sanit.</v>
          </cell>
          <cell r="C608">
            <v>0</v>
          </cell>
          <cell r="D608">
            <v>0</v>
          </cell>
          <cell r="E608" t="str">
            <v>Cod. Registro</v>
          </cell>
          <cell r="F608" t="str">
            <v>Precio Prom.</v>
          </cell>
          <cell r="G608">
            <v>0</v>
          </cell>
          <cell r="H608" t="str">
            <v>Unidad</v>
          </cell>
        </row>
        <row r="609">
          <cell r="B609">
            <v>299</v>
          </cell>
          <cell r="C609">
            <v>0</v>
          </cell>
          <cell r="D609" t="str">
            <v>RAMAL Y PVC 0.110X0.110</v>
          </cell>
          <cell r="E609" t="str">
            <v>sa.001</v>
          </cell>
          <cell r="F609">
            <v>1032.8198555201309</v>
          </cell>
          <cell r="G609">
            <v>0</v>
          </cell>
          <cell r="H609" t="str">
            <v>u</v>
          </cell>
        </row>
        <row r="610">
          <cell r="B610">
            <v>300</v>
          </cell>
          <cell r="C610">
            <v>0</v>
          </cell>
          <cell r="D610" t="str">
            <v>CURVA PVC 45° 110</v>
          </cell>
          <cell r="E610" t="str">
            <v>sa.002</v>
          </cell>
          <cell r="F610">
            <v>760.21479320102515</v>
          </cell>
          <cell r="G610">
            <v>0</v>
          </cell>
          <cell r="H610" t="str">
            <v>u</v>
          </cell>
        </row>
        <row r="611">
          <cell r="B611">
            <v>550</v>
          </cell>
          <cell r="C611">
            <v>0</v>
          </cell>
          <cell r="D611" t="str">
            <v>SOMBRERETE PVC DIAM. 100 MM</v>
          </cell>
          <cell r="E611" t="str">
            <v>sa.012</v>
          </cell>
          <cell r="F611">
            <v>339.22065676763089</v>
          </cell>
          <cell r="G611">
            <v>0</v>
          </cell>
          <cell r="H611" t="str">
            <v>u</v>
          </cell>
        </row>
        <row r="612">
          <cell r="B612">
            <v>552</v>
          </cell>
          <cell r="C612">
            <v>0</v>
          </cell>
          <cell r="D612" t="str">
            <v>BOCA ACCESO PVC P/COCINA</v>
          </cell>
          <cell r="E612" t="str">
            <v>sa.014</v>
          </cell>
          <cell r="F612">
            <v>428.05054283858652</v>
          </cell>
          <cell r="G612">
            <v>0</v>
          </cell>
          <cell r="H612" t="str">
            <v>u</v>
          </cell>
        </row>
        <row r="613">
          <cell r="B613">
            <v>553</v>
          </cell>
          <cell r="C613">
            <v>0</v>
          </cell>
          <cell r="D613" t="str">
            <v>DEPOSITO P/MINGITORIO PVC 12 LTS</v>
          </cell>
          <cell r="E613" t="str">
            <v>sa.016</v>
          </cell>
          <cell r="F613">
            <v>1767.6569855789483</v>
          </cell>
          <cell r="G613">
            <v>0</v>
          </cell>
          <cell r="H613" t="str">
            <v>u</v>
          </cell>
        </row>
        <row r="614">
          <cell r="B614">
            <v>554</v>
          </cell>
          <cell r="C614">
            <v>0</v>
          </cell>
          <cell r="D614" t="str">
            <v>MINGITORIO LOSA BLANCO</v>
          </cell>
          <cell r="E614" t="str">
            <v>sa.017</v>
          </cell>
          <cell r="F614">
            <v>5359.4187632629128</v>
          </cell>
          <cell r="G614">
            <v>0</v>
          </cell>
          <cell r="H614" t="str">
            <v>u</v>
          </cell>
        </row>
        <row r="615">
          <cell r="B615">
            <v>555</v>
          </cell>
          <cell r="C615">
            <v>0</v>
          </cell>
          <cell r="D615" t="str">
            <v>BIDET LOSA</v>
          </cell>
          <cell r="E615" t="str">
            <v>sa.018</v>
          </cell>
          <cell r="F615">
            <v>6619.2832583191184</v>
          </cell>
          <cell r="G615">
            <v>0</v>
          </cell>
          <cell r="H615" t="str">
            <v>u</v>
          </cell>
        </row>
        <row r="616">
          <cell r="B616">
            <v>0</v>
          </cell>
          <cell r="C616">
            <v>0</v>
          </cell>
          <cell r="D616" t="str">
            <v>ASIENTO P/INODORO PVC</v>
          </cell>
          <cell r="E616" t="str">
            <v>sa.022</v>
          </cell>
          <cell r="F616">
            <v>503.57229171673129</v>
          </cell>
          <cell r="G616">
            <v>0</v>
          </cell>
          <cell r="H616" t="str">
            <v>u</v>
          </cell>
        </row>
        <row r="617">
          <cell r="B617">
            <v>560</v>
          </cell>
          <cell r="C617">
            <v>0</v>
          </cell>
          <cell r="D617" t="str">
            <v>PORTARROLLO LOSA EMBUTIR BLANCO</v>
          </cell>
          <cell r="E617" t="str">
            <v>sa.025</v>
          </cell>
          <cell r="F617">
            <v>1063.6680249929391</v>
          </cell>
          <cell r="G617">
            <v>0</v>
          </cell>
          <cell r="H617" t="str">
            <v>u</v>
          </cell>
        </row>
        <row r="618">
          <cell r="B618">
            <v>562</v>
          </cell>
          <cell r="C618">
            <v>0</v>
          </cell>
          <cell r="D618" t="str">
            <v>JABONERA 15X15 EMBUTIR BLANCA</v>
          </cell>
          <cell r="E618" t="str">
            <v>sa.027</v>
          </cell>
          <cell r="F618">
            <v>636.78816187546238</v>
          </cell>
          <cell r="G618">
            <v>0</v>
          </cell>
          <cell r="H618" t="str">
            <v>u</v>
          </cell>
        </row>
        <row r="619">
          <cell r="B619">
            <v>564</v>
          </cell>
          <cell r="C619">
            <v>0</v>
          </cell>
          <cell r="D619" t="str">
            <v>TOALLERO INTEGRAL EMBUTIR</v>
          </cell>
          <cell r="E619" t="str">
            <v>sa.029</v>
          </cell>
          <cell r="F619">
            <v>591.82070856268035</v>
          </cell>
          <cell r="G619">
            <v>0</v>
          </cell>
          <cell r="H619" t="str">
            <v>u</v>
          </cell>
        </row>
        <row r="620">
          <cell r="B620">
            <v>565</v>
          </cell>
          <cell r="C620">
            <v>0</v>
          </cell>
          <cell r="D620" t="str">
            <v>PERCHERO SIMPLE EMBUTIR</v>
          </cell>
          <cell r="E620" t="str">
            <v>sa.030</v>
          </cell>
          <cell r="F620">
            <v>221.15074908824226</v>
          </cell>
          <cell r="G620">
            <v>0</v>
          </cell>
          <cell r="H620" t="str">
            <v>u</v>
          </cell>
        </row>
        <row r="621">
          <cell r="B621">
            <v>566</v>
          </cell>
          <cell r="C621">
            <v>0</v>
          </cell>
          <cell r="D621" t="str">
            <v>REDUCCION PVC 3.2 63 X 50 MM</v>
          </cell>
          <cell r="E621" t="str">
            <v>sa.031</v>
          </cell>
          <cell r="F621">
            <v>89.017913627913259</v>
          </cell>
          <cell r="G621">
            <v>0</v>
          </cell>
          <cell r="H621" t="str">
            <v>u</v>
          </cell>
        </row>
        <row r="622">
          <cell r="B622">
            <v>567</v>
          </cell>
          <cell r="C622">
            <v>0</v>
          </cell>
          <cell r="D622" t="str">
            <v>ADHESIVO P/CAÑERIA DE PVC</v>
          </cell>
          <cell r="E622" t="str">
            <v>sa.059</v>
          </cell>
          <cell r="F622">
            <v>1232.8805145884514</v>
          </cell>
          <cell r="G622">
            <v>0</v>
          </cell>
          <cell r="H622" t="str">
            <v>l</v>
          </cell>
        </row>
        <row r="623">
          <cell r="B623">
            <v>307</v>
          </cell>
          <cell r="C623">
            <v>0</v>
          </cell>
          <cell r="D623" t="str">
            <v>CODO IPS 19 MM</v>
          </cell>
          <cell r="E623" t="str">
            <v>sa.108</v>
          </cell>
          <cell r="F623">
            <v>35.383077804432567</v>
          </cell>
          <cell r="G623">
            <v>0</v>
          </cell>
          <cell r="H623" t="str">
            <v>u</v>
          </cell>
        </row>
        <row r="624">
          <cell r="B624">
            <v>308</v>
          </cell>
          <cell r="C624">
            <v>0</v>
          </cell>
          <cell r="D624" t="str">
            <v>CODO H°G° 19 MM</v>
          </cell>
          <cell r="E624" t="str">
            <v>sa.111</v>
          </cell>
          <cell r="F624">
            <v>108.4802474516236</v>
          </cell>
          <cell r="G624">
            <v>0</v>
          </cell>
          <cell r="H624" t="str">
            <v>u</v>
          </cell>
        </row>
        <row r="625">
          <cell r="B625">
            <v>309</v>
          </cell>
          <cell r="C625">
            <v>0</v>
          </cell>
          <cell r="D625" t="str">
            <v>RAMAL Y PVC CLOACAL D=160X110MM</v>
          </cell>
          <cell r="E625" t="str">
            <v>sa.112</v>
          </cell>
          <cell r="F625">
            <v>2849.2328735104529</v>
          </cell>
          <cell r="G625">
            <v>0</v>
          </cell>
          <cell r="H625" t="str">
            <v>u</v>
          </cell>
        </row>
        <row r="626">
          <cell r="B626">
            <v>576</v>
          </cell>
          <cell r="C626">
            <v>0</v>
          </cell>
          <cell r="D626" t="str">
            <v>GRAMPA SUJECCION LAVATORIO</v>
          </cell>
          <cell r="E626" t="str">
            <v>sa.139</v>
          </cell>
          <cell r="F626">
            <v>72.219831932175993</v>
          </cell>
          <cell r="G626">
            <v>0</v>
          </cell>
          <cell r="H626" t="str">
            <v>u</v>
          </cell>
        </row>
        <row r="627">
          <cell r="B627">
            <v>578</v>
          </cell>
          <cell r="C627">
            <v>0</v>
          </cell>
          <cell r="D627" t="str">
            <v>TAPA CIEGA BOCA ACCESO COCINA BCE.</v>
          </cell>
          <cell r="E627" t="str">
            <v>sa.145</v>
          </cell>
          <cell r="F627">
            <v>364.86980063971873</v>
          </cell>
          <cell r="G627">
            <v>0</v>
          </cell>
          <cell r="H627" t="str">
            <v>u</v>
          </cell>
        </row>
        <row r="628">
          <cell r="B628">
            <v>579</v>
          </cell>
          <cell r="C628">
            <v>0</v>
          </cell>
          <cell r="D628" t="str">
            <v>REJILLA BRONCE 15X15 C/MARCO</v>
          </cell>
          <cell r="E628" t="str">
            <v>sa.150</v>
          </cell>
          <cell r="F628">
            <v>1261.9820459461296</v>
          </cell>
          <cell r="G628">
            <v>0</v>
          </cell>
          <cell r="H628" t="str">
            <v>u</v>
          </cell>
        </row>
        <row r="629">
          <cell r="B629">
            <v>581</v>
          </cell>
          <cell r="C629">
            <v>0</v>
          </cell>
          <cell r="D629" t="str">
            <v>TAPON MACHO IPS 1/2"</v>
          </cell>
          <cell r="E629" t="str">
            <v>sa.194</v>
          </cell>
          <cell r="F629">
            <v>16.756659137111271</v>
          </cell>
          <cell r="G629">
            <v>0</v>
          </cell>
          <cell r="H629" t="str">
            <v>u</v>
          </cell>
        </row>
        <row r="630">
          <cell r="B630">
            <v>582</v>
          </cell>
          <cell r="C630">
            <v>0</v>
          </cell>
          <cell r="D630" t="str">
            <v>TAPON MACHO IPS 3/4"</v>
          </cell>
          <cell r="E630" t="str">
            <v>sa.195</v>
          </cell>
          <cell r="F630">
            <v>19.851676622826776</v>
          </cell>
          <cell r="G630">
            <v>0</v>
          </cell>
          <cell r="H630" t="str">
            <v>u</v>
          </cell>
        </row>
        <row r="631">
          <cell r="B631">
            <v>311</v>
          </cell>
          <cell r="C631">
            <v>0</v>
          </cell>
          <cell r="D631" t="str">
            <v>TEE IPS 19 MM</v>
          </cell>
          <cell r="E631" t="str">
            <v>sa.200</v>
          </cell>
          <cell r="F631">
            <v>78.649514148280019</v>
          </cell>
          <cell r="G631">
            <v>0</v>
          </cell>
          <cell r="H631" t="str">
            <v>u</v>
          </cell>
        </row>
        <row r="632">
          <cell r="B632">
            <v>583</v>
          </cell>
          <cell r="C632">
            <v>0</v>
          </cell>
          <cell r="D632" t="str">
            <v>TEE IPS 13 MM</v>
          </cell>
          <cell r="E632" t="str">
            <v>sa.201</v>
          </cell>
          <cell r="F632">
            <v>51.632470561817136</v>
          </cell>
          <cell r="G632">
            <v>0</v>
          </cell>
          <cell r="H632" t="str">
            <v>u</v>
          </cell>
        </row>
        <row r="633">
          <cell r="B633">
            <v>584</v>
          </cell>
          <cell r="C633">
            <v>0</v>
          </cell>
          <cell r="D633" t="str">
            <v>TEE IPS 25 MM</v>
          </cell>
          <cell r="E633" t="str">
            <v>sa.202</v>
          </cell>
          <cell r="F633">
            <v>160.74275153894055</v>
          </cell>
          <cell r="G633">
            <v>0</v>
          </cell>
          <cell r="H633" t="str">
            <v>u</v>
          </cell>
        </row>
        <row r="634">
          <cell r="B634">
            <v>585</v>
          </cell>
          <cell r="C634">
            <v>0</v>
          </cell>
          <cell r="D634" t="str">
            <v>SELLADOR P/ROSCA X 125 CM3</v>
          </cell>
          <cell r="E634" t="str">
            <v>sa.221</v>
          </cell>
          <cell r="F634">
            <v>285.14696955179141</v>
          </cell>
          <cell r="G634">
            <v>0</v>
          </cell>
          <cell r="H634" t="str">
            <v>u</v>
          </cell>
        </row>
        <row r="635">
          <cell r="B635">
            <v>586</v>
          </cell>
          <cell r="C635">
            <v>0</v>
          </cell>
          <cell r="D635" t="str">
            <v>CHICOTE FLEXIBLE PVC 35 CM</v>
          </cell>
          <cell r="E635" t="str">
            <v>sa.235</v>
          </cell>
          <cell r="F635">
            <v>152.18930376478818</v>
          </cell>
          <cell r="G635">
            <v>0</v>
          </cell>
          <cell r="H635" t="str">
            <v>u</v>
          </cell>
        </row>
        <row r="636">
          <cell r="B636">
            <v>594</v>
          </cell>
          <cell r="C636">
            <v>0</v>
          </cell>
          <cell r="D636" t="str">
            <v>REJA HIERRO FUNDIDO 20X20 C/MARCO</v>
          </cell>
          <cell r="E636" t="str">
            <v>sa.265</v>
          </cell>
          <cell r="F636">
            <v>321.82030990477966</v>
          </cell>
          <cell r="G636">
            <v>0</v>
          </cell>
          <cell r="H636" t="str">
            <v>u</v>
          </cell>
        </row>
        <row r="637">
          <cell r="B637">
            <v>597</v>
          </cell>
          <cell r="C637">
            <v>0</v>
          </cell>
          <cell r="D637" t="str">
            <v>CONEXIÓN P/TANQUE 3/4" COMPLETO</v>
          </cell>
          <cell r="E637" t="str">
            <v>sa.283</v>
          </cell>
          <cell r="F637">
            <v>338.29505754702291</v>
          </cell>
          <cell r="G637">
            <v>0</v>
          </cell>
          <cell r="H637" t="str">
            <v>u</v>
          </cell>
        </row>
        <row r="638">
          <cell r="B638">
            <v>598</v>
          </cell>
          <cell r="C638">
            <v>0</v>
          </cell>
          <cell r="D638" t="str">
            <v>FLOTANTE COMPLETO P/TANQUE 1/2"</v>
          </cell>
          <cell r="E638" t="str">
            <v>sa.284</v>
          </cell>
          <cell r="F638">
            <v>627.5391687284947</v>
          </cell>
          <cell r="G638">
            <v>0</v>
          </cell>
          <cell r="H638" t="str">
            <v>u</v>
          </cell>
        </row>
        <row r="639">
          <cell r="B639">
            <v>601</v>
          </cell>
          <cell r="C639">
            <v>0</v>
          </cell>
          <cell r="D639" t="str">
            <v>VENTILACION P/TANQUE PVC 1"</v>
          </cell>
          <cell r="E639" t="str">
            <v>sa.288</v>
          </cell>
          <cell r="F639">
            <v>83.12454675434951</v>
          </cell>
          <cell r="G639">
            <v>0</v>
          </cell>
          <cell r="H639" t="str">
            <v>u</v>
          </cell>
        </row>
        <row r="640">
          <cell r="B640">
            <v>322</v>
          </cell>
          <cell r="C640">
            <v>0</v>
          </cell>
          <cell r="D640" t="str">
            <v>RAMAL Y PVC 0.110X0.63</v>
          </cell>
          <cell r="E640" t="str">
            <v>sa.300</v>
          </cell>
          <cell r="F640">
            <v>435.06174081174089</v>
          </cell>
          <cell r="G640">
            <v>0</v>
          </cell>
          <cell r="H640" t="str">
            <v>u</v>
          </cell>
        </row>
        <row r="641">
          <cell r="B641">
            <v>790</v>
          </cell>
          <cell r="C641">
            <v>0</v>
          </cell>
          <cell r="D641" t="str">
            <v>PORTAVASO BLANCO ADHESIVO S/PEGAMENTO</v>
          </cell>
          <cell r="E641" t="str">
            <v>sa.351</v>
          </cell>
          <cell r="F641">
            <v>476.44689992406563</v>
          </cell>
          <cell r="G641">
            <v>0</v>
          </cell>
          <cell r="H641" t="str">
            <v>u</v>
          </cell>
        </row>
        <row r="642">
          <cell r="B642" t="str">
            <v>181- Gabinete</v>
          </cell>
          <cell r="C642">
            <v>0</v>
          </cell>
          <cell r="D642">
            <v>0</v>
          </cell>
          <cell r="E642" t="str">
            <v>Cod. Registro</v>
          </cell>
          <cell r="F642" t="str">
            <v>Precio Prom.</v>
          </cell>
          <cell r="G642">
            <v>0</v>
          </cell>
          <cell r="H642" t="str">
            <v>Unidad</v>
          </cell>
        </row>
        <row r="643">
          <cell r="B643">
            <v>313</v>
          </cell>
          <cell r="C643">
            <v>0</v>
          </cell>
          <cell r="D643" t="str">
            <v>GABINETE P/MEDIDOR AGUA APROBADO ASSA</v>
          </cell>
          <cell r="E643" t="str">
            <v>sa.210</v>
          </cell>
          <cell r="F643">
            <v>2189.3665538774262</v>
          </cell>
          <cell r="G643">
            <v>0</v>
          </cell>
          <cell r="H643" t="str">
            <v>u</v>
          </cell>
        </row>
        <row r="644">
          <cell r="B644" t="str">
            <v>182- Inodoro</v>
          </cell>
          <cell r="C644">
            <v>0</v>
          </cell>
          <cell r="D644">
            <v>0</v>
          </cell>
          <cell r="E644" t="str">
            <v>Cod. Registro</v>
          </cell>
          <cell r="F644" t="str">
            <v>Precio Prom.</v>
          </cell>
          <cell r="G644">
            <v>0</v>
          </cell>
          <cell r="H644" t="str">
            <v>Unidad</v>
          </cell>
        </row>
        <row r="645">
          <cell r="B645">
            <v>302</v>
          </cell>
          <cell r="C645">
            <v>0</v>
          </cell>
          <cell r="D645" t="str">
            <v>INODORO SIFÓNICO LOSA</v>
          </cell>
          <cell r="E645" t="str">
            <v>sa.020</v>
          </cell>
          <cell r="F645">
            <v>8188.9435708815008</v>
          </cell>
          <cell r="G645">
            <v>0</v>
          </cell>
          <cell r="H645" t="str">
            <v>u</v>
          </cell>
        </row>
        <row r="646">
          <cell r="B646">
            <v>0</v>
          </cell>
          <cell r="C646">
            <v>0</v>
          </cell>
          <cell r="D646" t="str">
            <v>TORNILLO BRONCE P/INODORO</v>
          </cell>
          <cell r="E646" t="str">
            <v>sa.140</v>
          </cell>
          <cell r="F646">
            <v>369.51765842611235</v>
          </cell>
          <cell r="G646">
            <v>0</v>
          </cell>
          <cell r="H646" t="str">
            <v>u</v>
          </cell>
        </row>
        <row r="647">
          <cell r="B647" t="str">
            <v>183- Juego</v>
          </cell>
          <cell r="C647">
            <v>0</v>
          </cell>
          <cell r="D647">
            <v>0</v>
          </cell>
          <cell r="E647" t="str">
            <v>Cod. Registro</v>
          </cell>
          <cell r="F647" t="str">
            <v>Precio Prom.</v>
          </cell>
          <cell r="G647">
            <v>0</v>
          </cell>
          <cell r="H647" t="str">
            <v>Unidad</v>
          </cell>
        </row>
        <row r="648">
          <cell r="B648">
            <v>587</v>
          </cell>
          <cell r="C648">
            <v>0</v>
          </cell>
          <cell r="D648" t="str">
            <v>JUEGO LAVATORIO C/PICO MEZCLADOR CR.Y</v>
          </cell>
          <cell r="E648" t="str">
            <v>sa.236</v>
          </cell>
          <cell r="F648">
            <v>10085.454031277699</v>
          </cell>
          <cell r="G648">
            <v>0</v>
          </cell>
          <cell r="H648" t="str">
            <v>u</v>
          </cell>
        </row>
        <row r="649">
          <cell r="B649">
            <v>588</v>
          </cell>
          <cell r="C649">
            <v>0</v>
          </cell>
          <cell r="D649" t="str">
            <v>JUEGO BIDET CR. Y</v>
          </cell>
          <cell r="E649" t="str">
            <v>sa.237</v>
          </cell>
          <cell r="F649">
            <v>8767.1713042950269</v>
          </cell>
          <cell r="G649">
            <v>0</v>
          </cell>
          <cell r="H649" t="str">
            <v>u</v>
          </cell>
        </row>
        <row r="650">
          <cell r="B650">
            <v>589</v>
          </cell>
          <cell r="C650">
            <v>0</v>
          </cell>
          <cell r="D650" t="str">
            <v>JUEGO COCINA PICO MOVIL EMBUTIR/MESADA CRY</v>
          </cell>
          <cell r="E650" t="str">
            <v>sa.238</v>
          </cell>
          <cell r="F650">
            <v>8105.7146359714816</v>
          </cell>
          <cell r="G650">
            <v>0</v>
          </cell>
          <cell r="H650" t="str">
            <v>u</v>
          </cell>
        </row>
        <row r="651">
          <cell r="B651">
            <v>316</v>
          </cell>
          <cell r="C651">
            <v>0</v>
          </cell>
          <cell r="D651" t="str">
            <v>JUEGO LLUVIA C/TRANSFERENCIA CR. Y</v>
          </cell>
          <cell r="E651" t="str">
            <v>sa.239</v>
          </cell>
          <cell r="F651">
            <v>15308.503046939864</v>
          </cell>
          <cell r="G651">
            <v>0</v>
          </cell>
          <cell r="H651" t="str">
            <v>u</v>
          </cell>
        </row>
        <row r="652">
          <cell r="B652" t="str">
            <v>184- Kit medidor</v>
          </cell>
          <cell r="C652">
            <v>0</v>
          </cell>
          <cell r="D652">
            <v>0</v>
          </cell>
          <cell r="E652" t="str">
            <v>Cod. Registro</v>
          </cell>
          <cell r="F652" t="str">
            <v>Precio Prom.</v>
          </cell>
          <cell r="G652">
            <v>0</v>
          </cell>
          <cell r="H652" t="str">
            <v>Unidad</v>
          </cell>
        </row>
        <row r="653">
          <cell r="B653">
            <v>312</v>
          </cell>
          <cell r="C653">
            <v>0</v>
          </cell>
          <cell r="D653" t="str">
            <v>KIT MEDIDOR AGUA APROB. ASSA</v>
          </cell>
          <cell r="E653" t="str">
            <v>sa.205</v>
          </cell>
          <cell r="F653">
            <v>4235.1372100405315</v>
          </cell>
          <cell r="G653">
            <v>0</v>
          </cell>
          <cell r="H653" t="str">
            <v>u</v>
          </cell>
        </row>
        <row r="654">
          <cell r="B654" t="str">
            <v>185- Llave y válvula</v>
          </cell>
          <cell r="C654">
            <v>0</v>
          </cell>
          <cell r="D654">
            <v>0</v>
          </cell>
          <cell r="E654" t="str">
            <v>Cod. Registro</v>
          </cell>
          <cell r="F654" t="str">
            <v>Precio Prom.</v>
          </cell>
          <cell r="G654">
            <v>0</v>
          </cell>
          <cell r="H654" t="str">
            <v>Unidad</v>
          </cell>
        </row>
        <row r="655">
          <cell r="B655">
            <v>591</v>
          </cell>
          <cell r="C655">
            <v>0</v>
          </cell>
          <cell r="D655" t="str">
            <v>LLAVE DE PASO DE BRONCE 0.013</v>
          </cell>
          <cell r="E655" t="str">
            <v>sa.243</v>
          </cell>
          <cell r="F655">
            <v>606.71283777071801</v>
          </cell>
          <cell r="G655">
            <v>0</v>
          </cell>
          <cell r="H655" t="str">
            <v>u</v>
          </cell>
        </row>
        <row r="656">
          <cell r="B656">
            <v>317</v>
          </cell>
          <cell r="C656">
            <v>0</v>
          </cell>
          <cell r="D656" t="str">
            <v>LLAVE DE PASO DE BRONCE 0.019</v>
          </cell>
          <cell r="E656" t="str">
            <v>sa.244</v>
          </cell>
          <cell r="F656">
            <v>653.91444632397349</v>
          </cell>
          <cell r="G656">
            <v>0</v>
          </cell>
          <cell r="H656" t="str">
            <v>u</v>
          </cell>
        </row>
        <row r="657">
          <cell r="B657">
            <v>318</v>
          </cell>
          <cell r="C657">
            <v>0</v>
          </cell>
          <cell r="D657" t="str">
            <v>LLAVE ESCLUSA BRONCE 0.019</v>
          </cell>
          <cell r="E657" t="str">
            <v>sa.247</v>
          </cell>
          <cell r="F657">
            <v>767.69405054068284</v>
          </cell>
          <cell r="G657">
            <v>0</v>
          </cell>
          <cell r="H657" t="str">
            <v>u</v>
          </cell>
        </row>
        <row r="658">
          <cell r="B658">
            <v>592</v>
          </cell>
          <cell r="C658">
            <v>0</v>
          </cell>
          <cell r="D658" t="str">
            <v>LLAVE MAESTRA BRONCE 1/2"</v>
          </cell>
          <cell r="E658" t="str">
            <v>sa.248</v>
          </cell>
          <cell r="F658">
            <v>936.26694687539032</v>
          </cell>
          <cell r="G658">
            <v>0</v>
          </cell>
          <cell r="H658" t="str">
            <v>u</v>
          </cell>
        </row>
        <row r="659">
          <cell r="B659">
            <v>593</v>
          </cell>
          <cell r="C659">
            <v>0</v>
          </cell>
          <cell r="D659" t="str">
            <v>LLAVE MAESTRA BRONCE 3/4"</v>
          </cell>
          <cell r="E659" t="str">
            <v>sa.249</v>
          </cell>
          <cell r="F659">
            <v>1001.2650759484718</v>
          </cell>
          <cell r="G659">
            <v>0</v>
          </cell>
          <cell r="H659" t="str">
            <v>u</v>
          </cell>
        </row>
        <row r="660">
          <cell r="B660">
            <v>595</v>
          </cell>
          <cell r="C660">
            <v>0</v>
          </cell>
          <cell r="D660" t="str">
            <v>CANILLA BRONCE CROMO P/PIL. LAVAR 1/2"</v>
          </cell>
          <cell r="E660" t="str">
            <v>sa.270</v>
          </cell>
          <cell r="F660">
            <v>521.02075439605426</v>
          </cell>
          <cell r="G660">
            <v>0</v>
          </cell>
          <cell r="H660" t="str">
            <v>u</v>
          </cell>
        </row>
        <row r="661">
          <cell r="B661">
            <v>596</v>
          </cell>
          <cell r="C661">
            <v>0</v>
          </cell>
          <cell r="D661" t="str">
            <v>CANILLA BRONCE RIEGO C/MANGA 3/4" REF.</v>
          </cell>
          <cell r="E661" t="str">
            <v>sa.271</v>
          </cell>
          <cell r="F661">
            <v>1243.5375740938814</v>
          </cell>
          <cell r="G661">
            <v>0</v>
          </cell>
          <cell r="H661" t="str">
            <v>u</v>
          </cell>
        </row>
        <row r="662">
          <cell r="B662">
            <v>600</v>
          </cell>
          <cell r="C662">
            <v>0</v>
          </cell>
          <cell r="D662" t="str">
            <v>LLAVE DE LIMPIEZA BRONCE 3/4"</v>
          </cell>
          <cell r="E662" t="str">
            <v>sa.287</v>
          </cell>
          <cell r="F662">
            <v>371.16839650721312</v>
          </cell>
          <cell r="G662">
            <v>0</v>
          </cell>
          <cell r="H662" t="str">
            <v>u</v>
          </cell>
        </row>
        <row r="663">
          <cell r="B663">
            <v>323</v>
          </cell>
          <cell r="C663">
            <v>0</v>
          </cell>
          <cell r="D663" t="str">
            <v>VÁLVULA EXCLUSA BRONCE 25 MM</v>
          </cell>
          <cell r="E663" t="str">
            <v>sa.310</v>
          </cell>
          <cell r="F663">
            <v>733.12772650786485</v>
          </cell>
          <cell r="G663">
            <v>0</v>
          </cell>
          <cell r="H663" t="str">
            <v>u</v>
          </cell>
        </row>
        <row r="664">
          <cell r="B664" t="str">
            <v>186- Medidor</v>
          </cell>
          <cell r="C664">
            <v>0</v>
          </cell>
          <cell r="D664">
            <v>0</v>
          </cell>
          <cell r="E664" t="str">
            <v>Cod. Registro</v>
          </cell>
          <cell r="F664" t="str">
            <v>Precio Prom.</v>
          </cell>
          <cell r="G664">
            <v>0</v>
          </cell>
          <cell r="H664" t="str">
            <v>Unidad</v>
          </cell>
        </row>
        <row r="665">
          <cell r="B665">
            <v>315</v>
          </cell>
          <cell r="C665">
            <v>0</v>
          </cell>
          <cell r="D665" t="str">
            <v>MEDIDOR DE AGUA</v>
          </cell>
          <cell r="E665" t="str">
            <v>sa.223</v>
          </cell>
          <cell r="F665">
            <v>5613.6904097890501</v>
          </cell>
          <cell r="G665">
            <v>0</v>
          </cell>
          <cell r="H665" t="str">
            <v>u</v>
          </cell>
        </row>
        <row r="666">
          <cell r="B666" t="str">
            <v>187- Mesada</v>
          </cell>
          <cell r="C666">
            <v>0</v>
          </cell>
          <cell r="D666">
            <v>0</v>
          </cell>
          <cell r="E666" t="str">
            <v>Cod. Registro</v>
          </cell>
          <cell r="F666" t="str">
            <v>Precio Prom.</v>
          </cell>
          <cell r="G666">
            <v>0</v>
          </cell>
          <cell r="H666" t="str">
            <v>Unidad</v>
          </cell>
        </row>
        <row r="667">
          <cell r="B667">
            <v>602</v>
          </cell>
          <cell r="C667">
            <v>0</v>
          </cell>
          <cell r="D667" t="str">
            <v>MESADA GRANITO RECONST. 4 CM. ESP.</v>
          </cell>
          <cell r="E667" t="str">
            <v>sa.291</v>
          </cell>
          <cell r="F667">
            <v>5380.5676494398713</v>
          </cell>
          <cell r="G667">
            <v>0</v>
          </cell>
          <cell r="H667" t="str">
            <v>m2</v>
          </cell>
        </row>
        <row r="668">
          <cell r="B668">
            <v>321</v>
          </cell>
          <cell r="C668">
            <v>0</v>
          </cell>
          <cell r="D668" t="str">
            <v>MESADA GRANITO NATURAL NACIONAL E=2CM.</v>
          </cell>
          <cell r="E668" t="str">
            <v>sa.295</v>
          </cell>
          <cell r="F668">
            <v>10221.141208146275</v>
          </cell>
          <cell r="G668">
            <v>0</v>
          </cell>
          <cell r="H668" t="str">
            <v>m2</v>
          </cell>
        </row>
        <row r="669">
          <cell r="B669">
            <v>351</v>
          </cell>
          <cell r="C669">
            <v>0</v>
          </cell>
          <cell r="D669" t="str">
            <v>MÁRMOLES IMPORTADOS GRANIT. E=2CM BRASIL</v>
          </cell>
          <cell r="E669" t="str">
            <v>sa.296</v>
          </cell>
          <cell r="F669">
            <v>27210.705650793909</v>
          </cell>
          <cell r="G669">
            <v>0</v>
          </cell>
          <cell r="H669" t="str">
            <v>m2</v>
          </cell>
        </row>
        <row r="670">
          <cell r="B670">
            <v>352</v>
          </cell>
          <cell r="C670">
            <v>0</v>
          </cell>
          <cell r="D670" t="str">
            <v>MÁRMOL DE CARRARA</v>
          </cell>
          <cell r="E670" t="str">
            <v>sa.297</v>
          </cell>
          <cell r="F670">
            <v>34333.508012325263</v>
          </cell>
          <cell r="G670">
            <v>0</v>
          </cell>
          <cell r="H670" t="str">
            <v>m2</v>
          </cell>
        </row>
        <row r="671">
          <cell r="B671">
            <v>353</v>
          </cell>
          <cell r="C671">
            <v>0</v>
          </cell>
          <cell r="D671" t="str">
            <v>PULIDO DE MOSAICOS</v>
          </cell>
          <cell r="E671" t="str">
            <v>sa.298</v>
          </cell>
          <cell r="F671">
            <v>198.35101728675789</v>
          </cell>
          <cell r="G671">
            <v>0</v>
          </cell>
          <cell r="H671" t="str">
            <v>m2</v>
          </cell>
        </row>
        <row r="672">
          <cell r="B672" t="str">
            <v>188- Mochila</v>
          </cell>
          <cell r="C672">
            <v>0</v>
          </cell>
          <cell r="D672">
            <v>0</v>
          </cell>
          <cell r="E672" t="str">
            <v>Cod. Registro</v>
          </cell>
          <cell r="F672" t="str">
            <v>Precio Prom.</v>
          </cell>
          <cell r="G672">
            <v>0</v>
          </cell>
          <cell r="H672" t="str">
            <v>Unidad</v>
          </cell>
        </row>
        <row r="673">
          <cell r="B673">
            <v>303</v>
          </cell>
          <cell r="C673">
            <v>0</v>
          </cell>
          <cell r="D673" t="str">
            <v>MOCHILA LOSA C/ CODO</v>
          </cell>
          <cell r="E673" t="str">
            <v>sa.021</v>
          </cell>
          <cell r="F673">
            <v>7407.1386053500082</v>
          </cell>
          <cell r="G673">
            <v>0</v>
          </cell>
          <cell r="H673" t="str">
            <v>u</v>
          </cell>
        </row>
        <row r="674">
          <cell r="B674" t="str">
            <v>189- Pileta</v>
          </cell>
          <cell r="C674">
            <v>0</v>
          </cell>
          <cell r="D674">
            <v>0</v>
          </cell>
          <cell r="E674" t="str">
            <v>Cod. Registro</v>
          </cell>
          <cell r="F674" t="str">
            <v>Precio Prom.</v>
          </cell>
          <cell r="G674">
            <v>0</v>
          </cell>
          <cell r="H674" t="str">
            <v>Unidad</v>
          </cell>
        </row>
        <row r="675">
          <cell r="B675">
            <v>556</v>
          </cell>
          <cell r="C675">
            <v>0</v>
          </cell>
          <cell r="D675" t="str">
            <v>LAVATORIO 3 AGUJEROS MEDIANO DE COLGAR</v>
          </cell>
          <cell r="E675" t="str">
            <v>sa.019</v>
          </cell>
          <cell r="F675">
            <v>5420.5571518256556</v>
          </cell>
          <cell r="G675">
            <v>0</v>
          </cell>
          <cell r="H675" t="str">
            <v>u</v>
          </cell>
        </row>
        <row r="676">
          <cell r="B676">
            <v>310</v>
          </cell>
          <cell r="C676">
            <v>0</v>
          </cell>
          <cell r="D676" t="str">
            <v>PILETA DE PATIO PVC 5 ENTRADAS</v>
          </cell>
          <cell r="E676" t="str">
            <v>sa.169</v>
          </cell>
          <cell r="F676">
            <v>531.68987564889483</v>
          </cell>
          <cell r="G676">
            <v>0</v>
          </cell>
          <cell r="H676" t="str">
            <v>u</v>
          </cell>
        </row>
        <row r="677">
          <cell r="B677" t="str">
            <v>191- Tanque</v>
          </cell>
          <cell r="C677">
            <v>0</v>
          </cell>
          <cell r="D677">
            <v>0</v>
          </cell>
          <cell r="E677" t="str">
            <v>Cod. Registro</v>
          </cell>
          <cell r="F677" t="str">
            <v>Precio Prom.</v>
          </cell>
          <cell r="G677">
            <v>0</v>
          </cell>
          <cell r="H677" t="str">
            <v>Unidad</v>
          </cell>
        </row>
        <row r="678">
          <cell r="B678">
            <v>599</v>
          </cell>
          <cell r="C678">
            <v>0</v>
          </cell>
          <cell r="D678" t="str">
            <v>TANQUE DE RESERVA 600 LTS. PVC TRICAPA</v>
          </cell>
          <cell r="E678" t="str">
            <v>sa.285</v>
          </cell>
          <cell r="F678">
            <v>10040.14812709905</v>
          </cell>
          <cell r="G678">
            <v>0</v>
          </cell>
          <cell r="H678" t="str">
            <v>u</v>
          </cell>
        </row>
        <row r="679"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</row>
        <row r="680">
          <cell r="B680" t="str">
            <v>194- Baldosa</v>
          </cell>
          <cell r="C680">
            <v>0</v>
          </cell>
          <cell r="D680">
            <v>0</v>
          </cell>
          <cell r="E680" t="str">
            <v>Cod. Registro</v>
          </cell>
          <cell r="F680" t="str">
            <v>Precio Prom.</v>
          </cell>
          <cell r="G680">
            <v>0</v>
          </cell>
          <cell r="H680" t="str">
            <v>Unidad</v>
          </cell>
        </row>
        <row r="681">
          <cell r="B681">
            <v>327</v>
          </cell>
          <cell r="C681">
            <v>0</v>
          </cell>
          <cell r="D681" t="str">
            <v>BALDOSA ROJA 20X20 TIPO AZOTEA</v>
          </cell>
          <cell r="E681" t="str">
            <v>so.009</v>
          </cell>
          <cell r="F681">
            <v>300.54939182839746</v>
          </cell>
          <cell r="G681">
            <v>0</v>
          </cell>
          <cell r="H681" t="str">
            <v>m2</v>
          </cell>
        </row>
        <row r="682">
          <cell r="B682">
            <v>1367</v>
          </cell>
          <cell r="C682">
            <v>0</v>
          </cell>
          <cell r="D682" t="str">
            <v>BALDOSA CERAMICA ROJA 6X24</v>
          </cell>
          <cell r="E682" t="str">
            <v>so.016</v>
          </cell>
          <cell r="F682">
            <v>320.33325126090205</v>
          </cell>
          <cell r="G682">
            <v>0</v>
          </cell>
          <cell r="H682" t="str">
            <v>m2</v>
          </cell>
        </row>
        <row r="683">
          <cell r="B683" t="str">
            <v>195- Cerámica</v>
          </cell>
          <cell r="C683">
            <v>0</v>
          </cell>
          <cell r="D683">
            <v>0</v>
          </cell>
          <cell r="E683" t="str">
            <v>Cod. Registro</v>
          </cell>
          <cell r="F683" t="str">
            <v>Precio Prom.</v>
          </cell>
          <cell r="G683">
            <v>0</v>
          </cell>
          <cell r="H683" t="str">
            <v>Unidad</v>
          </cell>
        </row>
        <row r="684">
          <cell r="B684">
            <v>328</v>
          </cell>
          <cell r="C684">
            <v>0</v>
          </cell>
          <cell r="D684" t="str">
            <v>CERÁMICO ESMALTADO 20X20</v>
          </cell>
          <cell r="E684" t="str">
            <v>so.030</v>
          </cell>
          <cell r="F684">
            <v>399.80261011939513</v>
          </cell>
          <cell r="G684">
            <v>0</v>
          </cell>
          <cell r="H684" t="str">
            <v>m2</v>
          </cell>
        </row>
        <row r="685">
          <cell r="B685" t="str">
            <v>196- Mosaico</v>
          </cell>
          <cell r="C685">
            <v>0</v>
          </cell>
          <cell r="D685">
            <v>0</v>
          </cell>
          <cell r="E685" t="str">
            <v>Cod. Registro</v>
          </cell>
          <cell r="F685" t="str">
            <v>Precio Prom.</v>
          </cell>
          <cell r="G685">
            <v>0</v>
          </cell>
          <cell r="H685" t="str">
            <v>Unidad</v>
          </cell>
        </row>
        <row r="686">
          <cell r="B686">
            <v>325</v>
          </cell>
          <cell r="C686">
            <v>0</v>
          </cell>
          <cell r="D686" t="str">
            <v>MOSAICO CALCAREO AMARILLO, ROJO O GRIS</v>
          </cell>
          <cell r="E686" t="str">
            <v>so.003</v>
          </cell>
          <cell r="F686">
            <v>394.69317369069807</v>
          </cell>
          <cell r="G686">
            <v>0</v>
          </cell>
          <cell r="H686" t="str">
            <v>m2</v>
          </cell>
        </row>
        <row r="687">
          <cell r="B687">
            <v>326</v>
          </cell>
          <cell r="C687">
            <v>0</v>
          </cell>
          <cell r="D687" t="str">
            <v>MOSAICO GRANÍTICO 30X30 GRIS COMÚN</v>
          </cell>
          <cell r="E687" t="str">
            <v>so.004</v>
          </cell>
          <cell r="F687">
            <v>600.2768153707741</v>
          </cell>
          <cell r="G687">
            <v>0</v>
          </cell>
          <cell r="H687" t="str">
            <v>m2</v>
          </cell>
        </row>
        <row r="688"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</row>
        <row r="689">
          <cell r="B689" t="str">
            <v>197- Teja</v>
          </cell>
          <cell r="C689">
            <v>0</v>
          </cell>
          <cell r="D689">
            <v>0</v>
          </cell>
          <cell r="E689" t="str">
            <v>Cod. Registro</v>
          </cell>
          <cell r="F689" t="str">
            <v>Precio Prom.</v>
          </cell>
          <cell r="G689">
            <v>0</v>
          </cell>
          <cell r="H689" t="str">
            <v>Unidad</v>
          </cell>
        </row>
        <row r="690">
          <cell r="B690">
            <v>329</v>
          </cell>
          <cell r="C690">
            <v>0</v>
          </cell>
          <cell r="D690" t="str">
            <v>TEJA COLONIAL CHICA (25/M2)</v>
          </cell>
          <cell r="E690" t="str">
            <v>te.002</v>
          </cell>
          <cell r="F690">
            <v>75.950743009220275</v>
          </cell>
          <cell r="G690">
            <v>0</v>
          </cell>
          <cell r="H690" t="str">
            <v>u</v>
          </cell>
        </row>
        <row r="691">
          <cell r="B691">
            <v>330</v>
          </cell>
          <cell r="C691">
            <v>0</v>
          </cell>
          <cell r="D691" t="str">
            <v>TEJA FRANCESA</v>
          </cell>
          <cell r="E691" t="str">
            <v>te.003</v>
          </cell>
          <cell r="F691">
            <v>196.15438493746876</v>
          </cell>
          <cell r="G691">
            <v>0</v>
          </cell>
          <cell r="H691" t="str">
            <v>u</v>
          </cell>
        </row>
        <row r="692">
          <cell r="B692" t="str">
            <v>201- Zócalo</v>
          </cell>
          <cell r="C692">
            <v>0</v>
          </cell>
          <cell r="D692">
            <v>0</v>
          </cell>
          <cell r="E692" t="str">
            <v>Cod. Registro</v>
          </cell>
          <cell r="F692" t="str">
            <v>Precio Prom.</v>
          </cell>
          <cell r="G692">
            <v>0</v>
          </cell>
          <cell r="H692" t="str">
            <v>Unidad</v>
          </cell>
        </row>
        <row r="693">
          <cell r="B693">
            <v>348</v>
          </cell>
          <cell r="C693">
            <v>0</v>
          </cell>
          <cell r="D693" t="str">
            <v>ZÓCALO GRANÍTICO GRIS 10 X 30</v>
          </cell>
          <cell r="E693" t="str">
            <v>so.011</v>
          </cell>
          <cell r="F693">
            <v>169.8200431766727</v>
          </cell>
          <cell r="G693">
            <v>0</v>
          </cell>
          <cell r="H693" t="str">
            <v>m</v>
          </cell>
        </row>
        <row r="694">
          <cell r="B694">
            <v>347</v>
          </cell>
          <cell r="C694">
            <v>0</v>
          </cell>
          <cell r="D694" t="str">
            <v>ZÓCALO CALCAREO AMARILLO, ROJO O GRIS</v>
          </cell>
          <cell r="E694" t="str">
            <v>so.012</v>
          </cell>
          <cell r="F694">
            <v>164.50314512942737</v>
          </cell>
          <cell r="G694">
            <v>0</v>
          </cell>
          <cell r="H694" t="str">
            <v>m</v>
          </cell>
        </row>
        <row r="695"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</row>
        <row r="696">
          <cell r="B696" t="str">
            <v>198- Espejo</v>
          </cell>
          <cell r="C696">
            <v>0</v>
          </cell>
          <cell r="D696">
            <v>0</v>
          </cell>
          <cell r="E696" t="str">
            <v>Cod. Registro</v>
          </cell>
          <cell r="F696" t="str">
            <v>Precio Prom.</v>
          </cell>
          <cell r="G696">
            <v>0</v>
          </cell>
          <cell r="H696" t="str">
            <v>Unidad</v>
          </cell>
        </row>
        <row r="697">
          <cell r="B697">
            <v>332</v>
          </cell>
          <cell r="C697">
            <v>0</v>
          </cell>
          <cell r="D697" t="str">
            <v>ESPEJO 3MM S/PULIR</v>
          </cell>
          <cell r="E697" t="str">
            <v>vi.002</v>
          </cell>
          <cell r="F697">
            <v>2704.7307097807229</v>
          </cell>
          <cell r="G697">
            <v>0</v>
          </cell>
          <cell r="H697" t="str">
            <v>m2</v>
          </cell>
        </row>
        <row r="698">
          <cell r="B698" t="str">
            <v>199- Policarbonato</v>
          </cell>
          <cell r="C698">
            <v>0</v>
          </cell>
          <cell r="D698">
            <v>0</v>
          </cell>
          <cell r="E698" t="str">
            <v>Cod. Registro</v>
          </cell>
          <cell r="F698" t="str">
            <v>Precio Prom.</v>
          </cell>
          <cell r="G698">
            <v>0</v>
          </cell>
          <cell r="H698" t="str">
            <v>Unidad</v>
          </cell>
        </row>
        <row r="699">
          <cell r="B699">
            <v>334</v>
          </cell>
          <cell r="C699">
            <v>0</v>
          </cell>
          <cell r="D699" t="str">
            <v>POLICARBONATO 4MM</v>
          </cell>
          <cell r="E699" t="str">
            <v>vi.004</v>
          </cell>
          <cell r="F699">
            <v>1093.3388956066842</v>
          </cell>
          <cell r="G699">
            <v>0</v>
          </cell>
          <cell r="H699" t="str">
            <v>m2</v>
          </cell>
        </row>
        <row r="700">
          <cell r="B700" t="str">
            <v>200- Vidrio</v>
          </cell>
          <cell r="C700">
            <v>0</v>
          </cell>
          <cell r="D700">
            <v>0</v>
          </cell>
          <cell r="E700" t="str">
            <v>Cod. Registro</v>
          </cell>
          <cell r="F700" t="str">
            <v>Precio Prom.</v>
          </cell>
          <cell r="G700">
            <v>0</v>
          </cell>
          <cell r="H700" t="str">
            <v>Unidad</v>
          </cell>
        </row>
        <row r="701">
          <cell r="B701">
            <v>331</v>
          </cell>
          <cell r="C701">
            <v>0</v>
          </cell>
          <cell r="D701" t="str">
            <v>VIDRIO TRIPLE TRANSPARENTE 4MM</v>
          </cell>
          <cell r="E701" t="str">
            <v>vi.001</v>
          </cell>
          <cell r="F701">
            <v>1797.7503283567517</v>
          </cell>
          <cell r="G701">
            <v>0</v>
          </cell>
          <cell r="H701" t="str">
            <v>m2</v>
          </cell>
        </row>
        <row r="702">
          <cell r="B702">
            <v>333</v>
          </cell>
          <cell r="C702">
            <v>0</v>
          </cell>
          <cell r="D702" t="str">
            <v>VIDRIO DOBLE TRANSPARENTE 3MM</v>
          </cell>
          <cell r="E702" t="str">
            <v>vi.003</v>
          </cell>
          <cell r="F702">
            <v>1474.4489068651758</v>
          </cell>
          <cell r="G702">
            <v>0</v>
          </cell>
          <cell r="H702" t="str">
            <v>m2</v>
          </cell>
        </row>
        <row r="703">
          <cell r="B703">
            <v>611</v>
          </cell>
          <cell r="C703">
            <v>0</v>
          </cell>
          <cell r="D703" t="str">
            <v>VIDRIO TRANSPARENTE 6 MM</v>
          </cell>
          <cell r="E703" t="str">
            <v>vi.006</v>
          </cell>
          <cell r="F703">
            <v>3115.4384397573335</v>
          </cell>
          <cell r="G703">
            <v>0</v>
          </cell>
          <cell r="H703" t="str">
            <v>m2</v>
          </cell>
        </row>
        <row r="704">
          <cell r="B704">
            <v>612</v>
          </cell>
          <cell r="C704">
            <v>0</v>
          </cell>
          <cell r="D704" t="str">
            <v>VIDRIO ARMADO</v>
          </cell>
          <cell r="E704" t="str">
            <v>vi.007</v>
          </cell>
          <cell r="F704">
            <v>3230.2804690934031</v>
          </cell>
          <cell r="G704">
            <v>0</v>
          </cell>
          <cell r="H704" t="str">
            <v>m2</v>
          </cell>
        </row>
        <row r="705">
          <cell r="B705">
            <v>613</v>
          </cell>
          <cell r="C705">
            <v>0</v>
          </cell>
          <cell r="D705" t="str">
            <v>BLINDEX 10 MM</v>
          </cell>
          <cell r="E705" t="str">
            <v>vi.008</v>
          </cell>
          <cell r="F705">
            <v>7996.5744465821781</v>
          </cell>
          <cell r="G705">
            <v>0</v>
          </cell>
          <cell r="H705" t="str">
            <v>m2</v>
          </cell>
        </row>
        <row r="706"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</row>
        <row r="707"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</row>
        <row r="708">
          <cell r="B708" t="str">
            <v>106- Adicional</v>
          </cell>
          <cell r="C708">
            <v>0</v>
          </cell>
          <cell r="D708">
            <v>0</v>
          </cell>
          <cell r="E708" t="str">
            <v>Cod. Registro</v>
          </cell>
          <cell r="F708" t="str">
            <v>Precio Prom.</v>
          </cell>
          <cell r="G708">
            <v>0</v>
          </cell>
          <cell r="H708" t="str">
            <v>Unidad</v>
          </cell>
        </row>
        <row r="709">
          <cell r="B709">
            <v>201</v>
          </cell>
          <cell r="C709">
            <v>0</v>
          </cell>
          <cell r="D709" t="str">
            <v>ADICIONAL P/ESPECIALIDAD</v>
          </cell>
          <cell r="E709" t="str">
            <v>mo.005</v>
          </cell>
          <cell r="F709">
            <v>432.17720696969718</v>
          </cell>
          <cell r="G709">
            <v>0</v>
          </cell>
          <cell r="H709" t="str">
            <v>h</v>
          </cell>
        </row>
        <row r="710">
          <cell r="B710" t="str">
            <v>107- Ayudante</v>
          </cell>
          <cell r="C710">
            <v>0</v>
          </cell>
          <cell r="D710">
            <v>0</v>
          </cell>
          <cell r="E710" t="str">
            <v>Cod. Registro</v>
          </cell>
          <cell r="F710" t="str">
            <v>Precio Prom.</v>
          </cell>
          <cell r="G710">
            <v>0</v>
          </cell>
          <cell r="H710" t="str">
            <v>Unidad</v>
          </cell>
        </row>
        <row r="711">
          <cell r="B711">
            <v>200</v>
          </cell>
          <cell r="C711">
            <v>0</v>
          </cell>
          <cell r="D711" t="str">
            <v>AYUDANTE</v>
          </cell>
          <cell r="E711" t="str">
            <v>mo.004</v>
          </cell>
          <cell r="F711">
            <v>363.01919963636351</v>
          </cell>
          <cell r="G711">
            <v>0</v>
          </cell>
          <cell r="H711" t="str">
            <v>h</v>
          </cell>
        </row>
        <row r="712">
          <cell r="B712" t="str">
            <v>108- Chofer</v>
          </cell>
          <cell r="C712">
            <v>0</v>
          </cell>
          <cell r="D712">
            <v>0</v>
          </cell>
          <cell r="E712" t="str">
            <v>Cod. Registro</v>
          </cell>
          <cell r="F712" t="str">
            <v>Precio Prom.</v>
          </cell>
          <cell r="G712">
            <v>0</v>
          </cell>
          <cell r="H712" t="str">
            <v>Unidad</v>
          </cell>
        </row>
        <row r="713">
          <cell r="B713">
            <v>204</v>
          </cell>
          <cell r="C713">
            <v>0</v>
          </cell>
          <cell r="D713" t="str">
            <v>CHOFER</v>
          </cell>
          <cell r="E713" t="str">
            <v>mo.008</v>
          </cell>
          <cell r="F713">
            <v>502.89174163636358</v>
          </cell>
          <cell r="G713">
            <v>0</v>
          </cell>
          <cell r="H713" t="str">
            <v>h</v>
          </cell>
        </row>
        <row r="714">
          <cell r="B714" t="str">
            <v>109- Cuadrilla</v>
          </cell>
          <cell r="C714">
            <v>0</v>
          </cell>
          <cell r="D714">
            <v>0</v>
          </cell>
          <cell r="E714" t="str">
            <v>Cod. Registro</v>
          </cell>
          <cell r="F714" t="str">
            <v>Precio Prom.</v>
          </cell>
          <cell r="G714">
            <v>0</v>
          </cell>
          <cell r="H714" t="str">
            <v>Unidad</v>
          </cell>
        </row>
        <row r="715">
          <cell r="B715">
            <v>202</v>
          </cell>
          <cell r="C715">
            <v>0</v>
          </cell>
          <cell r="D715" t="str">
            <v>CUADRILLA TIPO UOCRA</v>
          </cell>
          <cell r="E715" t="str">
            <v>mo.006</v>
          </cell>
          <cell r="F715">
            <v>393.7563812363635</v>
          </cell>
          <cell r="G715">
            <v>0</v>
          </cell>
          <cell r="H715" t="str">
            <v>h</v>
          </cell>
        </row>
        <row r="716">
          <cell r="B716">
            <v>203</v>
          </cell>
          <cell r="C716">
            <v>0</v>
          </cell>
          <cell r="D716" t="str">
            <v>CUADRILLA TIPO U.G.A.T.S.</v>
          </cell>
          <cell r="E716" t="str">
            <v>mo.007</v>
          </cell>
          <cell r="F716">
            <v>456.93250423636363</v>
          </cell>
          <cell r="G716">
            <v>0</v>
          </cell>
          <cell r="H716" t="str">
            <v>h</v>
          </cell>
        </row>
        <row r="717">
          <cell r="B717" t="str">
            <v>110- Medio Oficial</v>
          </cell>
          <cell r="C717">
            <v>0</v>
          </cell>
          <cell r="D717">
            <v>0</v>
          </cell>
          <cell r="E717" t="str">
            <v>Cod. Registro</v>
          </cell>
          <cell r="F717" t="str">
            <v>Precio Prom.</v>
          </cell>
          <cell r="G717">
            <v>0</v>
          </cell>
          <cell r="H717" t="str">
            <v>Unidad</v>
          </cell>
        </row>
        <row r="718">
          <cell r="B718">
            <v>199</v>
          </cell>
          <cell r="C718">
            <v>0</v>
          </cell>
          <cell r="D718" t="str">
            <v>MEDIO OFICIAL</v>
          </cell>
          <cell r="E718" t="str">
            <v>mo.003</v>
          </cell>
          <cell r="F718">
            <v>395.31551363636362</v>
          </cell>
          <cell r="G718">
            <v>0</v>
          </cell>
          <cell r="H718" t="str">
            <v>h</v>
          </cell>
        </row>
        <row r="719">
          <cell r="B719" t="str">
            <v>111- Oficial</v>
          </cell>
          <cell r="C719">
            <v>0</v>
          </cell>
          <cell r="D719">
            <v>0</v>
          </cell>
          <cell r="E719" t="str">
            <v>Cod. Registro</v>
          </cell>
          <cell r="F719" t="str">
            <v>Precio Prom.</v>
          </cell>
          <cell r="G719">
            <v>0</v>
          </cell>
          <cell r="H719" t="str">
            <v>Unidad</v>
          </cell>
        </row>
        <row r="720">
          <cell r="B720">
            <v>198</v>
          </cell>
          <cell r="C720">
            <v>0</v>
          </cell>
          <cell r="D720" t="str">
            <v>OFICIAL</v>
          </cell>
          <cell r="E720" t="str">
            <v>mo.002</v>
          </cell>
          <cell r="F720">
            <v>430.62067963636349</v>
          </cell>
          <cell r="G720">
            <v>0</v>
          </cell>
          <cell r="H720" t="str">
            <v>h</v>
          </cell>
        </row>
        <row r="721">
          <cell r="B721" t="str">
            <v>112- Oficial especializado</v>
          </cell>
          <cell r="C721">
            <v>0</v>
          </cell>
          <cell r="D721">
            <v>0</v>
          </cell>
          <cell r="E721" t="str">
            <v>Cod. Registro</v>
          </cell>
          <cell r="F721" t="str">
            <v>Precio Prom.</v>
          </cell>
          <cell r="G721">
            <v>0</v>
          </cell>
          <cell r="H721" t="str">
            <v>Unidad</v>
          </cell>
        </row>
        <row r="722">
          <cell r="B722">
            <v>197</v>
          </cell>
          <cell r="C722">
            <v>0</v>
          </cell>
          <cell r="D722" t="str">
            <v>OFICIAL ESPECIALIZADO</v>
          </cell>
          <cell r="E722" t="str">
            <v>mo.001</v>
          </cell>
          <cell r="F722">
            <v>502.89174163636358</v>
          </cell>
          <cell r="G722">
            <v>0</v>
          </cell>
          <cell r="H722" t="str">
            <v>h</v>
          </cell>
        </row>
        <row r="723"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</row>
        <row r="724"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</row>
        <row r="725">
          <cell r="B725" t="str">
            <v>44- Aplanadora</v>
          </cell>
          <cell r="C725">
            <v>0</v>
          </cell>
          <cell r="D725">
            <v>0</v>
          </cell>
          <cell r="E725" t="str">
            <v>Cod. Registro</v>
          </cell>
          <cell r="F725" t="str">
            <v>Precio Prom.</v>
          </cell>
          <cell r="G725">
            <v>0</v>
          </cell>
          <cell r="H725" t="str">
            <v>Unidad</v>
          </cell>
        </row>
        <row r="726">
          <cell r="B726">
            <v>124</v>
          </cell>
          <cell r="C726">
            <v>0</v>
          </cell>
          <cell r="D726" t="str">
            <v>VIBROCOMPACTADOR S/NEUMÁTICO RODILLO LISO 145 HP CAT CS 533E</v>
          </cell>
          <cell r="E726" t="str">
            <v>eq.076</v>
          </cell>
          <cell r="F726">
            <v>18276122.708948292</v>
          </cell>
          <cell r="G726">
            <v>0</v>
          </cell>
          <cell r="H726" t="str">
            <v>u</v>
          </cell>
        </row>
        <row r="727">
          <cell r="B727">
            <v>804</v>
          </cell>
          <cell r="C727">
            <v>0</v>
          </cell>
          <cell r="D727" t="str">
            <v>VIBROCOMPACTADOR S/NEUMÁTICO PATA DE CABRA 145HP CAT CP 533E</v>
          </cell>
          <cell r="E727" t="str">
            <v>eq.976</v>
          </cell>
          <cell r="F727">
            <v>20299427.987387616</v>
          </cell>
          <cell r="G727">
            <v>0</v>
          </cell>
          <cell r="H727" t="str">
            <v>u</v>
          </cell>
        </row>
        <row r="728">
          <cell r="B728" t="str">
            <v>45- Aserradora</v>
          </cell>
          <cell r="C728">
            <v>0</v>
          </cell>
          <cell r="D728">
            <v>0</v>
          </cell>
          <cell r="E728" t="str">
            <v>Cod. Registro</v>
          </cell>
          <cell r="F728" t="str">
            <v>Precio Prom.</v>
          </cell>
          <cell r="G728">
            <v>0</v>
          </cell>
          <cell r="H728" t="str">
            <v>Unidad</v>
          </cell>
        </row>
        <row r="729">
          <cell r="B729">
            <v>88</v>
          </cell>
          <cell r="C729">
            <v>0</v>
          </cell>
          <cell r="D729" t="str">
            <v>ASERRADORA PAVIMENTO 8 H.P.</v>
          </cell>
          <cell r="E729" t="str">
            <v>eq.026</v>
          </cell>
          <cell r="F729">
            <v>534547.96780466335</v>
          </cell>
          <cell r="G729">
            <v>0</v>
          </cell>
          <cell r="H729" t="str">
            <v>u</v>
          </cell>
        </row>
        <row r="730">
          <cell r="B730" t="str">
            <v>46- Barredora</v>
          </cell>
          <cell r="C730">
            <v>0</v>
          </cell>
          <cell r="D730">
            <v>0</v>
          </cell>
          <cell r="E730" t="str">
            <v>Cod. Registro</v>
          </cell>
          <cell r="F730" t="str">
            <v>Precio Prom.</v>
          </cell>
          <cell r="G730">
            <v>0</v>
          </cell>
          <cell r="H730" t="str">
            <v>Unidad</v>
          </cell>
        </row>
        <row r="731">
          <cell r="B731">
            <v>122</v>
          </cell>
          <cell r="C731">
            <v>0</v>
          </cell>
          <cell r="D731" t="str">
            <v>BARREDORA SOPLADORA</v>
          </cell>
          <cell r="E731" t="str">
            <v>eq.074</v>
          </cell>
          <cell r="F731">
            <v>3005899.2252537878</v>
          </cell>
          <cell r="G731">
            <v>0</v>
          </cell>
          <cell r="H731" t="str">
            <v>u</v>
          </cell>
        </row>
        <row r="732">
          <cell r="B732" t="str">
            <v>47- Bomba equipo</v>
          </cell>
          <cell r="C732">
            <v>0</v>
          </cell>
          <cell r="D732">
            <v>0</v>
          </cell>
          <cell r="E732" t="str">
            <v>Cod. Registro</v>
          </cell>
          <cell r="F732" t="str">
            <v>Precio Prom.</v>
          </cell>
          <cell r="G732">
            <v>0</v>
          </cell>
          <cell r="H732" t="str">
            <v>Unidad</v>
          </cell>
        </row>
        <row r="733">
          <cell r="B733">
            <v>90</v>
          </cell>
          <cell r="C733">
            <v>0</v>
          </cell>
          <cell r="D733" t="str">
            <v>BOMBA A EXPLOSIÓN 5 H. P.</v>
          </cell>
          <cell r="E733" t="str">
            <v>eq.028</v>
          </cell>
          <cell r="F733">
            <v>64247.264566671511</v>
          </cell>
          <cell r="G733">
            <v>0</v>
          </cell>
          <cell r="H733" t="str">
            <v>u</v>
          </cell>
        </row>
        <row r="734">
          <cell r="B734" t="str">
            <v>48- Camión</v>
          </cell>
          <cell r="C734">
            <v>0</v>
          </cell>
          <cell r="D734">
            <v>0</v>
          </cell>
          <cell r="E734" t="str">
            <v>Cod. Registro</v>
          </cell>
          <cell r="F734" t="str">
            <v>Precio Prom.</v>
          </cell>
          <cell r="G734">
            <v>0</v>
          </cell>
          <cell r="H734" t="str">
            <v>Unidad</v>
          </cell>
        </row>
        <row r="735">
          <cell r="B735">
            <v>63</v>
          </cell>
          <cell r="C735">
            <v>0</v>
          </cell>
          <cell r="D735" t="str">
            <v>CAMIÓN FORD 14000 DIESEL</v>
          </cell>
          <cell r="E735" t="str">
            <v>eq.001</v>
          </cell>
          <cell r="F735">
            <v>8422184.252645174</v>
          </cell>
          <cell r="G735">
            <v>0</v>
          </cell>
          <cell r="H735" t="str">
            <v>u</v>
          </cell>
        </row>
        <row r="736">
          <cell r="B736">
            <v>74</v>
          </cell>
          <cell r="C736">
            <v>0</v>
          </cell>
          <cell r="D736" t="str">
            <v>CAMIÓN VOLCADOR 140 H.P.</v>
          </cell>
          <cell r="E736" t="str">
            <v>eq.011</v>
          </cell>
          <cell r="F736">
            <v>16776652.611424046</v>
          </cell>
          <cell r="G736">
            <v>0</v>
          </cell>
          <cell r="H736" t="str">
            <v>u</v>
          </cell>
        </row>
        <row r="737">
          <cell r="B737">
            <v>75</v>
          </cell>
          <cell r="C737">
            <v>0</v>
          </cell>
          <cell r="D737" t="str">
            <v>CAMIÓN VOLCADOR 140 H.P.</v>
          </cell>
          <cell r="E737" t="str">
            <v>eq.012</v>
          </cell>
          <cell r="F737">
            <v>4987.9450212949578</v>
          </cell>
          <cell r="G737">
            <v>0</v>
          </cell>
          <cell r="H737" t="str">
            <v>h</v>
          </cell>
        </row>
        <row r="738">
          <cell r="B738">
            <v>82</v>
          </cell>
          <cell r="C738">
            <v>0</v>
          </cell>
          <cell r="D738" t="str">
            <v>CAMIÓN MIXER 5 M3 240 H.P.</v>
          </cell>
          <cell r="E738" t="str">
            <v>eq.019</v>
          </cell>
          <cell r="F738">
            <v>24693800.479593672</v>
          </cell>
          <cell r="G738">
            <v>0</v>
          </cell>
          <cell r="H738" t="str">
            <v>u</v>
          </cell>
        </row>
        <row r="739">
          <cell r="B739">
            <v>92</v>
          </cell>
          <cell r="C739">
            <v>0</v>
          </cell>
          <cell r="D739" t="str">
            <v xml:space="preserve">ACOPLADO VOLCADOR BILATERAL S/CUBIERTAS </v>
          </cell>
          <cell r="E739" t="str">
            <v>eq.030</v>
          </cell>
          <cell r="F739">
            <v>21326024.200494729</v>
          </cell>
          <cell r="G739">
            <v>0</v>
          </cell>
          <cell r="H739" t="str">
            <v>u</v>
          </cell>
        </row>
        <row r="740">
          <cell r="B740">
            <v>0</v>
          </cell>
          <cell r="C740">
            <v>0</v>
          </cell>
          <cell r="D740" t="str">
            <v>CAMIÓN CON ACOPLADO 15M3 312 H.P.</v>
          </cell>
          <cell r="E740" t="str">
            <v>eq.031</v>
          </cell>
          <cell r="F740">
            <v>2740123.7366830832</v>
          </cell>
          <cell r="G740">
            <v>0</v>
          </cell>
          <cell r="H740" t="str">
            <v>u</v>
          </cell>
        </row>
        <row r="741">
          <cell r="B741">
            <v>143</v>
          </cell>
          <cell r="C741">
            <v>0</v>
          </cell>
          <cell r="D741" t="str">
            <v>CAMIÓN M. BENZ 1318-42</v>
          </cell>
          <cell r="E741" t="str">
            <v>eq.106</v>
          </cell>
          <cell r="F741">
            <v>10587463.080454199</v>
          </cell>
          <cell r="G741">
            <v>0</v>
          </cell>
          <cell r="H741" t="str">
            <v>u</v>
          </cell>
        </row>
        <row r="742">
          <cell r="B742">
            <v>144</v>
          </cell>
          <cell r="C742">
            <v>0</v>
          </cell>
          <cell r="D742" t="str">
            <v>CAMIÓN M. BENZ 1624-45</v>
          </cell>
          <cell r="E742" t="str">
            <v>eq.107</v>
          </cell>
          <cell r="F742">
            <v>11676720.997721678</v>
          </cell>
          <cell r="G742">
            <v>0</v>
          </cell>
          <cell r="H742" t="str">
            <v>u</v>
          </cell>
        </row>
        <row r="743">
          <cell r="B743" t="str">
            <v>49- Camioneta</v>
          </cell>
          <cell r="C743">
            <v>0</v>
          </cell>
          <cell r="D743">
            <v>0</v>
          </cell>
          <cell r="E743" t="str">
            <v>Cod. Registro</v>
          </cell>
          <cell r="F743" t="str">
            <v>Precio Prom.</v>
          </cell>
          <cell r="G743">
            <v>0</v>
          </cell>
          <cell r="H743" t="str">
            <v>Unidad</v>
          </cell>
        </row>
        <row r="744">
          <cell r="B744">
            <v>126</v>
          </cell>
          <cell r="C744">
            <v>0</v>
          </cell>
          <cell r="D744" t="str">
            <v>CAMIONETA (MOTOR 3.0) CABINA SIMPLE TRACK 4X2</v>
          </cell>
          <cell r="E744" t="str">
            <v>eq.078</v>
          </cell>
          <cell r="F744">
            <v>2981914.0347567</v>
          </cell>
          <cell r="G744">
            <v>0</v>
          </cell>
          <cell r="H744" t="str">
            <v>u</v>
          </cell>
        </row>
        <row r="745">
          <cell r="B745" t="str">
            <v>50- Canasta</v>
          </cell>
          <cell r="C745">
            <v>0</v>
          </cell>
          <cell r="D745">
            <v>0</v>
          </cell>
          <cell r="E745" t="str">
            <v>Cod. Registro</v>
          </cell>
          <cell r="F745" t="str">
            <v>Precio Prom.</v>
          </cell>
          <cell r="G745">
            <v>0</v>
          </cell>
          <cell r="H745" t="str">
            <v>Unidad</v>
          </cell>
        </row>
        <row r="746">
          <cell r="B746">
            <v>827</v>
          </cell>
          <cell r="C746">
            <v>0</v>
          </cell>
          <cell r="D746" t="str">
            <v>HORMIGONERA 1HP 140LTS</v>
          </cell>
          <cell r="E746" t="str">
            <v>her.001</v>
          </cell>
          <cell r="F746">
            <v>49447.154598769761</v>
          </cell>
          <cell r="G746">
            <v>0</v>
          </cell>
          <cell r="H746" t="str">
            <v>u</v>
          </cell>
        </row>
        <row r="747">
          <cell r="B747">
            <v>828</v>
          </cell>
          <cell r="C747">
            <v>0</v>
          </cell>
          <cell r="D747" t="str">
            <v>PALA GHERARDI</v>
          </cell>
          <cell r="E747" t="str">
            <v>her.002</v>
          </cell>
          <cell r="F747">
            <v>3358.9664265762394</v>
          </cell>
          <cell r="G747">
            <v>0</v>
          </cell>
          <cell r="H747" t="str">
            <v>u</v>
          </cell>
        </row>
        <row r="748">
          <cell r="B748">
            <v>829</v>
          </cell>
          <cell r="C748">
            <v>0</v>
          </cell>
          <cell r="D748" t="str">
            <v>PICO GHERARDI</v>
          </cell>
          <cell r="E748" t="str">
            <v>her.003</v>
          </cell>
          <cell r="F748">
            <v>4491.1480319488828</v>
          </cell>
          <cell r="G748">
            <v>0</v>
          </cell>
          <cell r="H748" t="str">
            <v>u</v>
          </cell>
        </row>
        <row r="749">
          <cell r="B749">
            <v>830</v>
          </cell>
          <cell r="C749">
            <v>0</v>
          </cell>
          <cell r="D749" t="str">
            <v>CABO PARA PICO</v>
          </cell>
          <cell r="E749" t="str">
            <v>her.004</v>
          </cell>
          <cell r="F749">
            <v>505.69767440058837</v>
          </cell>
          <cell r="G749">
            <v>0</v>
          </cell>
          <cell r="H749" t="str">
            <v>u</v>
          </cell>
        </row>
        <row r="750">
          <cell r="B750">
            <v>831</v>
          </cell>
          <cell r="C750">
            <v>0</v>
          </cell>
          <cell r="D750" t="str">
            <v>CUCHARA GHERARDI</v>
          </cell>
          <cell r="E750" t="str">
            <v>her.005</v>
          </cell>
          <cell r="F750">
            <v>1144.6764437431186</v>
          </cell>
          <cell r="G750">
            <v>0</v>
          </cell>
          <cell r="H750" t="str">
            <v>u</v>
          </cell>
        </row>
        <row r="751">
          <cell r="B751">
            <v>832</v>
          </cell>
          <cell r="C751">
            <v>0</v>
          </cell>
          <cell r="D751" t="str">
            <v>BALDE PLASTICO</v>
          </cell>
          <cell r="E751" t="str">
            <v>her.006</v>
          </cell>
          <cell r="F751">
            <v>207.73740975372053</v>
          </cell>
          <cell r="G751">
            <v>0</v>
          </cell>
          <cell r="H751" t="str">
            <v>u</v>
          </cell>
        </row>
        <row r="752">
          <cell r="B752">
            <v>833</v>
          </cell>
          <cell r="C752">
            <v>0</v>
          </cell>
          <cell r="D752" t="str">
            <v>CORTAHIERRO GHERARDI</v>
          </cell>
          <cell r="E752" t="str">
            <v>her.007</v>
          </cell>
          <cell r="F752">
            <v>510.70985940190934</v>
          </cell>
          <cell r="G752">
            <v>0</v>
          </cell>
          <cell r="H752" t="str">
            <v>u</v>
          </cell>
        </row>
        <row r="753">
          <cell r="B753">
            <v>834</v>
          </cell>
          <cell r="C753">
            <v>0</v>
          </cell>
          <cell r="D753" t="str">
            <v>GUANTE DESC/JEAN</v>
          </cell>
          <cell r="E753" t="str">
            <v>her.008</v>
          </cell>
          <cell r="F753">
            <v>149.49734909070912</v>
          </cell>
          <cell r="G753">
            <v>0</v>
          </cell>
          <cell r="H753" t="str">
            <v>u</v>
          </cell>
        </row>
        <row r="754">
          <cell r="B754">
            <v>835</v>
          </cell>
          <cell r="C754">
            <v>0</v>
          </cell>
          <cell r="D754" t="str">
            <v>CARRETILLA REFORZADA</v>
          </cell>
          <cell r="E754" t="str">
            <v>her.009</v>
          </cell>
          <cell r="F754">
            <v>15797.079756395244</v>
          </cell>
          <cell r="G754">
            <v>0</v>
          </cell>
          <cell r="H754" t="str">
            <v>u</v>
          </cell>
        </row>
        <row r="755">
          <cell r="B755">
            <v>836</v>
          </cell>
          <cell r="C755">
            <v>0</v>
          </cell>
          <cell r="D755" t="str">
            <v>CORTADORA DE HIERRO - DIÁM. 12 MM (ZIZALLA Nº1)</v>
          </cell>
          <cell r="E755" t="str">
            <v>her.010</v>
          </cell>
          <cell r="F755">
            <v>15048.382515234323</v>
          </cell>
          <cell r="G755">
            <v>0</v>
          </cell>
          <cell r="H755" t="str">
            <v>u</v>
          </cell>
        </row>
        <row r="756">
          <cell r="B756">
            <v>837</v>
          </cell>
          <cell r="C756">
            <v>0</v>
          </cell>
          <cell r="D756" t="str">
            <v>CORTADORA DE HIERRO - DIÁM. 20 MM (ZIZALLA Nº2)</v>
          </cell>
          <cell r="E756" t="str">
            <v>her.011</v>
          </cell>
          <cell r="F756">
            <v>23708.344143563711</v>
          </cell>
          <cell r="G756">
            <v>0</v>
          </cell>
          <cell r="H756" t="str">
            <v>u</v>
          </cell>
        </row>
        <row r="757">
          <cell r="B757">
            <v>1079</v>
          </cell>
          <cell r="C757">
            <v>0</v>
          </cell>
          <cell r="D757" t="str">
            <v>DOBLADORA DE HIERRO 12MM (GRINFA)</v>
          </cell>
          <cell r="E757" t="str">
            <v>her.012</v>
          </cell>
          <cell r="F757">
            <v>1276.8727004994087</v>
          </cell>
          <cell r="G757">
            <v>0</v>
          </cell>
          <cell r="H757" t="str">
            <v>u</v>
          </cell>
        </row>
        <row r="758">
          <cell r="B758" t="str">
            <v>52- Cubierta</v>
          </cell>
          <cell r="C758">
            <v>0</v>
          </cell>
          <cell r="D758">
            <v>0</v>
          </cell>
          <cell r="E758" t="str">
            <v>Cod. Registro</v>
          </cell>
          <cell r="F758" t="str">
            <v>Precio Prom.</v>
          </cell>
          <cell r="G758">
            <v>0</v>
          </cell>
          <cell r="H758" t="str">
            <v>Unidad</v>
          </cell>
        </row>
        <row r="759">
          <cell r="B759">
            <v>145</v>
          </cell>
          <cell r="C759">
            <v>0</v>
          </cell>
          <cell r="D759" t="str">
            <v>CUBIERTA 900X20 C/TACOS</v>
          </cell>
          <cell r="E759" t="str">
            <v>eq.108</v>
          </cell>
          <cell r="F759">
            <v>76377.702121829905</v>
          </cell>
          <cell r="G759">
            <v>0</v>
          </cell>
          <cell r="H759" t="str">
            <v>u</v>
          </cell>
        </row>
        <row r="760">
          <cell r="B760">
            <v>146</v>
          </cell>
          <cell r="C760">
            <v>0</v>
          </cell>
          <cell r="D760" t="str">
            <v>CUBIERTA 1000X20 C/TACOS</v>
          </cell>
          <cell r="E760" t="str">
            <v>eq.109</v>
          </cell>
          <cell r="F760">
            <v>82213.056614609202</v>
          </cell>
          <cell r="G760">
            <v>0</v>
          </cell>
          <cell r="H760" t="str">
            <v>u</v>
          </cell>
        </row>
        <row r="761">
          <cell r="B761">
            <v>147</v>
          </cell>
          <cell r="C761">
            <v>0</v>
          </cell>
          <cell r="D761" t="str">
            <v>CUBIERTA 1100X20 C/TACOS</v>
          </cell>
          <cell r="E761" t="str">
            <v>eq.110</v>
          </cell>
          <cell r="F761">
            <v>82650.077373114778</v>
          </cell>
          <cell r="G761">
            <v>0</v>
          </cell>
          <cell r="H761" t="str">
            <v>u</v>
          </cell>
        </row>
        <row r="762">
          <cell r="B762" t="str">
            <v>54- Acoplado</v>
          </cell>
          <cell r="C762">
            <v>0</v>
          </cell>
          <cell r="D762">
            <v>0</v>
          </cell>
          <cell r="E762" t="str">
            <v>Cod. Registro</v>
          </cell>
          <cell r="F762" t="str">
            <v>Precio Prom.</v>
          </cell>
          <cell r="G762">
            <v>0</v>
          </cell>
          <cell r="H762" t="str">
            <v>Unidad</v>
          </cell>
        </row>
        <row r="763">
          <cell r="B763">
            <v>65</v>
          </cell>
          <cell r="C763">
            <v>0</v>
          </cell>
          <cell r="D763" t="str">
            <v>EQUIPO VOLQUETE 6 M3</v>
          </cell>
          <cell r="E763" t="str">
            <v>eq.002</v>
          </cell>
          <cell r="F763">
            <v>1586064.9123340764</v>
          </cell>
          <cell r="G763">
            <v>0</v>
          </cell>
          <cell r="H763" t="str">
            <v>u</v>
          </cell>
        </row>
        <row r="764">
          <cell r="B764">
            <v>148</v>
          </cell>
          <cell r="C764">
            <v>0</v>
          </cell>
          <cell r="D764" t="str">
            <v>CAJA VOLCADORA VUELCO BILATERAL P/CAMION 1218-42</v>
          </cell>
          <cell r="E764" t="str">
            <v>eq.111</v>
          </cell>
          <cell r="F764">
            <v>935366.92655514053</v>
          </cell>
          <cell r="G764">
            <v>0</v>
          </cell>
          <cell r="H764" t="str">
            <v>u</v>
          </cell>
        </row>
        <row r="765">
          <cell r="B765">
            <v>149</v>
          </cell>
          <cell r="C765">
            <v>0</v>
          </cell>
          <cell r="D765" t="str">
            <v>CAJA VOLCADORA VUELCO BILATERAL P/CAMION 1620-45</v>
          </cell>
          <cell r="E765" t="str">
            <v>eq.112</v>
          </cell>
          <cell r="F765">
            <v>898848.86643426225</v>
          </cell>
          <cell r="G765">
            <v>0</v>
          </cell>
          <cell r="H765" t="str">
            <v>u</v>
          </cell>
        </row>
        <row r="766">
          <cell r="B766" t="str">
            <v>55- Combustible</v>
          </cell>
          <cell r="C766">
            <v>0</v>
          </cell>
          <cell r="D766">
            <v>0</v>
          </cell>
          <cell r="E766" t="str">
            <v>Cod. Registro</v>
          </cell>
          <cell r="F766" t="str">
            <v>Precio Prom.</v>
          </cell>
          <cell r="G766">
            <v>0</v>
          </cell>
          <cell r="H766" t="str">
            <v>Unidad</v>
          </cell>
        </row>
        <row r="767">
          <cell r="B767">
            <v>69</v>
          </cell>
          <cell r="C767">
            <v>0</v>
          </cell>
          <cell r="D767" t="str">
            <v>GASOIL</v>
          </cell>
          <cell r="E767" t="str">
            <v>eq.006</v>
          </cell>
          <cell r="F767">
            <v>73.190837382058177</v>
          </cell>
          <cell r="G767">
            <v>0</v>
          </cell>
          <cell r="H767" t="str">
            <v>l</v>
          </cell>
        </row>
        <row r="768">
          <cell r="B768">
            <v>128</v>
          </cell>
          <cell r="C768">
            <v>0</v>
          </cell>
          <cell r="D768" t="str">
            <v>NAFTA SUPER</v>
          </cell>
          <cell r="E768" t="str">
            <v>eq.080</v>
          </cell>
          <cell r="F768">
            <v>68.875274615383759</v>
          </cell>
          <cell r="G768">
            <v>0</v>
          </cell>
          <cell r="H768" t="str">
            <v>l</v>
          </cell>
        </row>
        <row r="769">
          <cell r="B769">
            <v>1150</v>
          </cell>
          <cell r="C769">
            <v>0</v>
          </cell>
          <cell r="D769" t="str">
            <v>GASOIL A GRANEL</v>
          </cell>
          <cell r="E769" t="str">
            <v>eq.300</v>
          </cell>
          <cell r="F769">
            <v>114.94879385933737</v>
          </cell>
          <cell r="G769">
            <v>0</v>
          </cell>
          <cell r="H769" t="str">
            <v>l</v>
          </cell>
        </row>
        <row r="770">
          <cell r="B770">
            <v>1391</v>
          </cell>
          <cell r="C770">
            <v>0</v>
          </cell>
          <cell r="D770" t="str">
            <v>COMBUSTIBLE TIPO IFO</v>
          </cell>
          <cell r="E770" t="str">
            <v>eq.301</v>
          </cell>
          <cell r="F770">
            <v>69.813859770058912</v>
          </cell>
          <cell r="G770">
            <v>0</v>
          </cell>
          <cell r="H770" t="str">
            <v>kg</v>
          </cell>
        </row>
        <row r="771">
          <cell r="B771" t="str">
            <v>56- Grúa</v>
          </cell>
          <cell r="C771">
            <v>0</v>
          </cell>
          <cell r="D771">
            <v>0</v>
          </cell>
          <cell r="E771" t="str">
            <v>Cod. Registro</v>
          </cell>
          <cell r="F771" t="str">
            <v>Precio Prom.</v>
          </cell>
          <cell r="G771">
            <v>0</v>
          </cell>
          <cell r="H771" t="str">
            <v>Unidad</v>
          </cell>
        </row>
        <row r="772">
          <cell r="B772">
            <v>137</v>
          </cell>
          <cell r="C772">
            <v>0</v>
          </cell>
          <cell r="D772" t="str">
            <v>GRÚA HIDRÁULICA HIDROGRUBERT N 10000 - TM</v>
          </cell>
          <cell r="E772" t="str">
            <v>eq.090</v>
          </cell>
          <cell r="F772">
            <v>3246155.6609681188</v>
          </cell>
          <cell r="G772">
            <v>0</v>
          </cell>
          <cell r="H772" t="str">
            <v>u</v>
          </cell>
        </row>
        <row r="773">
          <cell r="B773">
            <v>0</v>
          </cell>
          <cell r="C773">
            <v>0</v>
          </cell>
          <cell r="D773" t="str">
            <v>GRÚA HIDRÁULICA HIDROGRUBERT N 10000 - TM</v>
          </cell>
          <cell r="E773" t="str">
            <v>eq.100</v>
          </cell>
          <cell r="F773">
            <v>3768.2977046055171</v>
          </cell>
          <cell r="G773">
            <v>0</v>
          </cell>
          <cell r="H773" t="str">
            <v>h</v>
          </cell>
        </row>
        <row r="774">
          <cell r="B774" t="str">
            <v>57- Grupo Electrógeno</v>
          </cell>
          <cell r="C774">
            <v>0</v>
          </cell>
          <cell r="D774">
            <v>0</v>
          </cell>
          <cell r="E774" t="str">
            <v>Cod. Registro</v>
          </cell>
          <cell r="F774" t="str">
            <v>Precio Prom.</v>
          </cell>
          <cell r="G774">
            <v>0</v>
          </cell>
          <cell r="H774" t="str">
            <v>Unidad</v>
          </cell>
        </row>
        <row r="775">
          <cell r="B775">
            <v>1288</v>
          </cell>
          <cell r="C775">
            <v>0</v>
          </cell>
          <cell r="D775" t="str">
            <v>GRUPO ELECTROGENO OLYMPIAN GEP 250 KVA C/CABINA</v>
          </cell>
          <cell r="E775" t="str">
            <v>eq.123</v>
          </cell>
          <cell r="F775">
            <v>6941804.251898976</v>
          </cell>
          <cell r="G775">
            <v>0</v>
          </cell>
          <cell r="H775" t="str">
            <v>u</v>
          </cell>
        </row>
        <row r="776">
          <cell r="B776">
            <v>1289</v>
          </cell>
          <cell r="C776">
            <v>0</v>
          </cell>
          <cell r="D776" t="str">
            <v>GRUPO ELECTROGENO OLYMPIAN 300 KVA S/CABINA</v>
          </cell>
          <cell r="E776" t="str">
            <v>eq.124</v>
          </cell>
          <cell r="F776">
            <v>9853653.9031858053</v>
          </cell>
          <cell r="G776">
            <v>0</v>
          </cell>
          <cell r="H776" t="str">
            <v>u</v>
          </cell>
        </row>
        <row r="777">
          <cell r="B777">
            <v>1290</v>
          </cell>
          <cell r="C777">
            <v>0</v>
          </cell>
          <cell r="D777" t="str">
            <v>GRUPO ELECTROGENO OLYMPIAN GEP 275 KVA C/CABINA</v>
          </cell>
          <cell r="E777" t="str">
            <v>eq.125</v>
          </cell>
          <cell r="F777">
            <v>7166252.7382047521</v>
          </cell>
          <cell r="G777">
            <v>0</v>
          </cell>
          <cell r="H777" t="str">
            <v>u</v>
          </cell>
        </row>
        <row r="778">
          <cell r="B778" t="str">
            <v>58- Martillo</v>
          </cell>
          <cell r="C778">
            <v>0</v>
          </cell>
          <cell r="D778">
            <v>0</v>
          </cell>
          <cell r="E778" t="str">
            <v>Cod. Registro</v>
          </cell>
          <cell r="F778" t="str">
            <v>Precio Prom.</v>
          </cell>
          <cell r="G778">
            <v>0</v>
          </cell>
          <cell r="H778" t="str">
            <v>Unidad</v>
          </cell>
        </row>
        <row r="779">
          <cell r="B779">
            <v>110</v>
          </cell>
          <cell r="C779">
            <v>0</v>
          </cell>
          <cell r="D779" t="str">
            <v>MARTILLO NEUMÁTICO COMPLETO (MN+3PE+JM)</v>
          </cell>
          <cell r="E779" t="str">
            <v>eq.062</v>
          </cell>
          <cell r="F779">
            <v>205867.4073734897</v>
          </cell>
          <cell r="G779">
            <v>0</v>
          </cell>
          <cell r="H779" t="str">
            <v>u</v>
          </cell>
        </row>
        <row r="780">
          <cell r="B780">
            <v>735</v>
          </cell>
          <cell r="C780">
            <v>0</v>
          </cell>
          <cell r="D780" t="str">
            <v>MANGUERA C/ACOPLE</v>
          </cell>
          <cell r="E780" t="str">
            <v>eq.120</v>
          </cell>
          <cell r="F780">
            <v>16037.513527784056</v>
          </cell>
          <cell r="G780">
            <v>0</v>
          </cell>
          <cell r="H780" t="str">
            <v>u</v>
          </cell>
        </row>
        <row r="781">
          <cell r="B781">
            <v>738</v>
          </cell>
          <cell r="C781">
            <v>0</v>
          </cell>
          <cell r="D781" t="str">
            <v>PUNTA HEXAGONAL</v>
          </cell>
          <cell r="E781" t="str">
            <v>eq.121</v>
          </cell>
          <cell r="F781">
            <v>5561.0421758545717</v>
          </cell>
          <cell r="G781">
            <v>0</v>
          </cell>
          <cell r="H781" t="str">
            <v>u</v>
          </cell>
        </row>
        <row r="782">
          <cell r="B782">
            <v>740</v>
          </cell>
          <cell r="C782">
            <v>0</v>
          </cell>
          <cell r="D782" t="str">
            <v>MARTILLO NEUMATICO CETEC INCOMPLETO</v>
          </cell>
          <cell r="E782" t="str">
            <v>eq.122</v>
          </cell>
          <cell r="F782">
            <v>309227.23382560391</v>
          </cell>
          <cell r="G782">
            <v>0</v>
          </cell>
          <cell r="H782" t="str">
            <v>u</v>
          </cell>
        </row>
        <row r="783">
          <cell r="B783" t="str">
            <v>59- Matafuego</v>
          </cell>
          <cell r="C783">
            <v>0</v>
          </cell>
          <cell r="D783">
            <v>0</v>
          </cell>
          <cell r="E783" t="str">
            <v>Cod. Registro</v>
          </cell>
          <cell r="F783" t="str">
            <v>Precio Prom.</v>
          </cell>
          <cell r="G783">
            <v>0</v>
          </cell>
          <cell r="H783" t="str">
            <v>Unidad</v>
          </cell>
        </row>
        <row r="784">
          <cell r="B784">
            <v>150</v>
          </cell>
          <cell r="C784">
            <v>0</v>
          </cell>
          <cell r="D784" t="str">
            <v>MATAFUEGOS 5 KG TIPO ABC</v>
          </cell>
          <cell r="E784" t="str">
            <v>eq.200</v>
          </cell>
          <cell r="F784">
            <v>11001.784932677583</v>
          </cell>
          <cell r="G784">
            <v>0</v>
          </cell>
          <cell r="H784" t="str">
            <v>u</v>
          </cell>
        </row>
        <row r="785">
          <cell r="B785" t="str">
            <v>60- Mixe</v>
          </cell>
          <cell r="C785">
            <v>0</v>
          </cell>
          <cell r="D785">
            <v>0</v>
          </cell>
          <cell r="E785" t="str">
            <v>Cod. Registro</v>
          </cell>
          <cell r="F785" t="str">
            <v>Precio Prom.</v>
          </cell>
          <cell r="G785">
            <v>0</v>
          </cell>
          <cell r="H785" t="str">
            <v>Unidad</v>
          </cell>
        </row>
        <row r="786">
          <cell r="B786">
            <v>83</v>
          </cell>
          <cell r="C786">
            <v>0</v>
          </cell>
          <cell r="D786" t="str">
            <v>MIXER HORMIGÓN 5 M3</v>
          </cell>
          <cell r="E786" t="str">
            <v>eq.020</v>
          </cell>
          <cell r="F786">
            <v>7417.4772716736734</v>
          </cell>
          <cell r="G786">
            <v>0</v>
          </cell>
          <cell r="H786" t="str">
            <v>h</v>
          </cell>
        </row>
        <row r="787">
          <cell r="B787" t="str">
            <v>61- Motocompresor</v>
          </cell>
          <cell r="C787">
            <v>0</v>
          </cell>
          <cell r="D787">
            <v>0</v>
          </cell>
          <cell r="E787" t="str">
            <v>Cod. Registro</v>
          </cell>
          <cell r="F787" t="str">
            <v>Precio Prom.</v>
          </cell>
          <cell r="G787">
            <v>0</v>
          </cell>
          <cell r="H787" t="str">
            <v>Unidad</v>
          </cell>
        </row>
        <row r="788">
          <cell r="B788">
            <v>114</v>
          </cell>
          <cell r="C788">
            <v>0</v>
          </cell>
          <cell r="D788" t="str">
            <v>MOTOCOMPRESOR TIPO P185 WR</v>
          </cell>
          <cell r="E788" t="str">
            <v>eq.066</v>
          </cell>
          <cell r="F788">
            <v>1799252.2245666352</v>
          </cell>
          <cell r="G788">
            <v>0</v>
          </cell>
          <cell r="H788" t="str">
            <v>u</v>
          </cell>
        </row>
        <row r="789">
          <cell r="B789" t="str">
            <v>62- Motoniveladora</v>
          </cell>
          <cell r="C789">
            <v>0</v>
          </cell>
          <cell r="D789">
            <v>0</v>
          </cell>
          <cell r="E789" t="str">
            <v>Cod. Registro</v>
          </cell>
          <cell r="F789" t="str">
            <v>Precio Prom.</v>
          </cell>
          <cell r="G789">
            <v>0</v>
          </cell>
          <cell r="H789" t="str">
            <v>Unidad</v>
          </cell>
        </row>
        <row r="790">
          <cell r="B790">
            <v>72</v>
          </cell>
          <cell r="C790">
            <v>0</v>
          </cell>
          <cell r="D790" t="str">
            <v>MOTONIVELADORA 180 H.P. / CAT 120H</v>
          </cell>
          <cell r="E790" t="str">
            <v>eq.009</v>
          </cell>
          <cell r="F790">
            <v>28926416.18317866</v>
          </cell>
          <cell r="G790">
            <v>0</v>
          </cell>
          <cell r="H790" t="str">
            <v>u</v>
          </cell>
        </row>
        <row r="791">
          <cell r="B791">
            <v>73</v>
          </cell>
          <cell r="C791">
            <v>0</v>
          </cell>
          <cell r="D791" t="str">
            <v>MOTONIVELADORA</v>
          </cell>
          <cell r="E791" t="str">
            <v>eq.010</v>
          </cell>
          <cell r="F791">
            <v>7096.9936203416</v>
          </cell>
          <cell r="G791">
            <v>0</v>
          </cell>
          <cell r="H791" t="str">
            <v>h</v>
          </cell>
        </row>
        <row r="792">
          <cell r="B792" t="str">
            <v>63- Regador</v>
          </cell>
          <cell r="C792">
            <v>0</v>
          </cell>
          <cell r="D792">
            <v>0</v>
          </cell>
          <cell r="E792" t="str">
            <v>Cod. Registro</v>
          </cell>
          <cell r="F792" t="str">
            <v>Precio Prom.</v>
          </cell>
          <cell r="G792">
            <v>0</v>
          </cell>
          <cell r="H792" t="str">
            <v>Unidad</v>
          </cell>
        </row>
        <row r="793">
          <cell r="B793">
            <v>118</v>
          </cell>
          <cell r="C793">
            <v>0</v>
          </cell>
          <cell r="D793" t="str">
            <v>EQUIPO REGADOR DE AGUA CAP. 6000 LT</v>
          </cell>
          <cell r="E793" t="str">
            <v>eq.070</v>
          </cell>
          <cell r="F793">
            <v>1679848.8064232515</v>
          </cell>
          <cell r="G793">
            <v>0</v>
          </cell>
          <cell r="H793" t="str">
            <v>u</v>
          </cell>
        </row>
        <row r="794">
          <cell r="B794">
            <v>120</v>
          </cell>
          <cell r="C794">
            <v>0</v>
          </cell>
          <cell r="D794" t="str">
            <v>EQUIPO REGADOR DE ASFALTO CAP 5000 LT / 6600 LT</v>
          </cell>
          <cell r="E794" t="str">
            <v>eq.072</v>
          </cell>
          <cell r="F794">
            <v>5174693.0449245786</v>
          </cell>
          <cell r="G794">
            <v>0</v>
          </cell>
          <cell r="H794" t="str">
            <v>u</v>
          </cell>
        </row>
        <row r="795">
          <cell r="B795" t="str">
            <v>64- Pala</v>
          </cell>
          <cell r="C795">
            <v>0</v>
          </cell>
          <cell r="D795">
            <v>0</v>
          </cell>
          <cell r="E795" t="str">
            <v>Cod. Registro</v>
          </cell>
          <cell r="F795" t="str">
            <v>Precio Prom.</v>
          </cell>
          <cell r="G795">
            <v>0</v>
          </cell>
          <cell r="H795" t="str">
            <v>Unidad</v>
          </cell>
        </row>
        <row r="796">
          <cell r="B796">
            <v>76</v>
          </cell>
          <cell r="C796">
            <v>0</v>
          </cell>
          <cell r="D796" t="str">
            <v>PALA CARGADORA 140 H.P.</v>
          </cell>
          <cell r="E796" t="str">
            <v>eq.013</v>
          </cell>
          <cell r="F796">
            <v>28815926.911851317</v>
          </cell>
          <cell r="G796">
            <v>0</v>
          </cell>
          <cell r="H796" t="str">
            <v>u</v>
          </cell>
        </row>
        <row r="797">
          <cell r="B797">
            <v>77</v>
          </cell>
          <cell r="C797">
            <v>0</v>
          </cell>
          <cell r="D797" t="str">
            <v>PALA CARGADORA 140 H.P.</v>
          </cell>
          <cell r="E797" t="str">
            <v>eq.014</v>
          </cell>
          <cell r="F797">
            <v>6149.0979500884168</v>
          </cell>
          <cell r="G797">
            <v>0</v>
          </cell>
          <cell r="H797" t="str">
            <v>h</v>
          </cell>
        </row>
        <row r="798">
          <cell r="B798" t="str">
            <v>65- Plancha</v>
          </cell>
          <cell r="C798">
            <v>0</v>
          </cell>
          <cell r="D798">
            <v>0</v>
          </cell>
          <cell r="E798" t="str">
            <v>Cod. Registro</v>
          </cell>
          <cell r="F798" t="str">
            <v>Precio Prom.</v>
          </cell>
          <cell r="G798">
            <v>0</v>
          </cell>
          <cell r="H798" t="str">
            <v>Unidad</v>
          </cell>
        </row>
        <row r="799">
          <cell r="B799">
            <v>94</v>
          </cell>
          <cell r="C799">
            <v>0</v>
          </cell>
          <cell r="D799" t="str">
            <v>PLANCHA VIBRADORA A EXPLOSIÓN 6 H.P. / 5 H.P. VP 2050R</v>
          </cell>
          <cell r="E799" t="str">
            <v>eq.041</v>
          </cell>
          <cell r="F799">
            <v>358024.41058862611</v>
          </cell>
          <cell r="G799">
            <v>0</v>
          </cell>
          <cell r="H799" t="str">
            <v>u</v>
          </cell>
        </row>
        <row r="800">
          <cell r="B800" t="str">
            <v>66- Planta</v>
          </cell>
          <cell r="C800">
            <v>0</v>
          </cell>
          <cell r="D800">
            <v>0</v>
          </cell>
          <cell r="E800" t="str">
            <v>Cod. Registro</v>
          </cell>
          <cell r="F800" t="str">
            <v>Precio Prom.</v>
          </cell>
          <cell r="G800">
            <v>0</v>
          </cell>
          <cell r="H800" t="str">
            <v>Unidad</v>
          </cell>
        </row>
        <row r="801">
          <cell r="B801">
            <v>84</v>
          </cell>
          <cell r="C801">
            <v>0</v>
          </cell>
          <cell r="D801" t="str">
            <v>PLANTA ELABORADORA DE HORMIGÓN 60 H.P.</v>
          </cell>
          <cell r="E801" t="str">
            <v>eq.021</v>
          </cell>
          <cell r="F801">
            <v>9677289.9558690134</v>
          </cell>
          <cell r="G801">
            <v>0</v>
          </cell>
          <cell r="H801" t="str">
            <v>u</v>
          </cell>
        </row>
        <row r="802">
          <cell r="B802">
            <v>85</v>
          </cell>
          <cell r="C802">
            <v>0</v>
          </cell>
          <cell r="D802" t="str">
            <v>PLANTA ELEBORADORA DE HORMIGÓN</v>
          </cell>
          <cell r="E802" t="str">
            <v>eq.022</v>
          </cell>
          <cell r="F802">
            <v>2584.3694478607713</v>
          </cell>
          <cell r="G802">
            <v>0</v>
          </cell>
          <cell r="H802" t="str">
            <v>h</v>
          </cell>
        </row>
        <row r="803">
          <cell r="B803">
            <v>135</v>
          </cell>
          <cell r="C803">
            <v>0</v>
          </cell>
          <cell r="D803" t="str">
            <v>PLANTA DE ASFALTO 80 TN/H C/FILTRO DE MANGA MODELO UACF 15 P-1</v>
          </cell>
          <cell r="E803" t="str">
            <v>eq.089</v>
          </cell>
          <cell r="F803">
            <v>89844595.096458226</v>
          </cell>
          <cell r="G803">
            <v>0</v>
          </cell>
          <cell r="H803" t="str">
            <v>u</v>
          </cell>
        </row>
        <row r="804">
          <cell r="B804" t="str">
            <v>67- Rastra</v>
          </cell>
          <cell r="C804">
            <v>0</v>
          </cell>
          <cell r="D804">
            <v>0</v>
          </cell>
          <cell r="E804" t="str">
            <v>Cod. Registro</v>
          </cell>
          <cell r="F804" t="str">
            <v>Precio Prom.</v>
          </cell>
          <cell r="G804">
            <v>0</v>
          </cell>
          <cell r="H804" t="str">
            <v>Unidad</v>
          </cell>
        </row>
        <row r="805">
          <cell r="B805">
            <v>129</v>
          </cell>
          <cell r="C805">
            <v>0</v>
          </cell>
          <cell r="D805" t="str">
            <v>RASTRA DE DISCO DUMAIRE R-10 DE 40D X 26"(TATU ATCR4250 DESDE MAYO 04)</v>
          </cell>
          <cell r="E805" t="str">
            <v>eq.082</v>
          </cell>
          <cell r="F805">
            <v>1550835.5230844275</v>
          </cell>
          <cell r="G805">
            <v>0</v>
          </cell>
          <cell r="H805" t="str">
            <v>u</v>
          </cell>
        </row>
        <row r="806">
          <cell r="B806" t="str">
            <v>68- Regla</v>
          </cell>
          <cell r="C806">
            <v>0</v>
          </cell>
          <cell r="D806">
            <v>0</v>
          </cell>
          <cell r="E806" t="str">
            <v>Cod. Registro</v>
          </cell>
          <cell r="F806" t="str">
            <v>Precio Prom.</v>
          </cell>
          <cell r="G806">
            <v>0</v>
          </cell>
          <cell r="H806" t="str">
            <v>Unidad</v>
          </cell>
        </row>
        <row r="807">
          <cell r="B807">
            <v>96</v>
          </cell>
          <cell r="C807">
            <v>0</v>
          </cell>
          <cell r="D807" t="str">
            <v>REGLA VIBRADORA 8 H.P. / 5,5 H.P. WACKER 6,8</v>
          </cell>
          <cell r="E807" t="str">
            <v>eq.044</v>
          </cell>
          <cell r="F807">
            <v>1149198.769870091</v>
          </cell>
          <cell r="G807">
            <v>0</v>
          </cell>
          <cell r="H807" t="str">
            <v>u</v>
          </cell>
        </row>
        <row r="808">
          <cell r="B808" t="str">
            <v>69- Retroexcavadora</v>
          </cell>
          <cell r="C808">
            <v>0</v>
          </cell>
          <cell r="D808">
            <v>0</v>
          </cell>
          <cell r="E808" t="str">
            <v>Cod. Registro</v>
          </cell>
          <cell r="F808" t="str">
            <v>Precio Prom.</v>
          </cell>
          <cell r="G808">
            <v>0</v>
          </cell>
          <cell r="H808" t="str">
            <v>Unidad</v>
          </cell>
        </row>
        <row r="809">
          <cell r="B809">
            <v>70</v>
          </cell>
          <cell r="C809">
            <v>0</v>
          </cell>
          <cell r="D809" t="str">
            <v>RETROEXCAVADORA 87 H.P. / CAT 416E 74HP PALA 1M3 BALDE 0,3M3</v>
          </cell>
          <cell r="E809" t="str">
            <v>eq.007</v>
          </cell>
          <cell r="F809">
            <v>21817909.549701426</v>
          </cell>
          <cell r="G809">
            <v>0</v>
          </cell>
          <cell r="H809" t="str">
            <v>u</v>
          </cell>
        </row>
        <row r="810">
          <cell r="B810">
            <v>71</v>
          </cell>
          <cell r="C810">
            <v>0</v>
          </cell>
          <cell r="D810" t="str">
            <v>RETROEXCAVADORA 87 H.P.</v>
          </cell>
          <cell r="E810" t="str">
            <v>eq.008</v>
          </cell>
          <cell r="F810">
            <v>4869.7408459545304</v>
          </cell>
          <cell r="G810">
            <v>0</v>
          </cell>
          <cell r="H810" t="str">
            <v>h</v>
          </cell>
        </row>
        <row r="811">
          <cell r="B811">
            <v>141</v>
          </cell>
          <cell r="C811">
            <v>0</v>
          </cell>
          <cell r="D811" t="str">
            <v>EXCAVADORA S/ORUGA 90 HP 0,74M3 C/ZAP 700MM CAT 312 CL</v>
          </cell>
          <cell r="E811" t="str">
            <v>eq.104</v>
          </cell>
          <cell r="F811">
            <v>16282156.147483677</v>
          </cell>
          <cell r="G811">
            <v>0</v>
          </cell>
          <cell r="H811" t="str">
            <v>u</v>
          </cell>
        </row>
        <row r="812">
          <cell r="B812">
            <v>142</v>
          </cell>
          <cell r="C812">
            <v>0</v>
          </cell>
          <cell r="D812" t="str">
            <v>EXCAVADORA S/ORUGA 90 HP 0,74M3 C/ZAP 700MM CAT 312 CL</v>
          </cell>
          <cell r="E812" t="str">
            <v>eq.105</v>
          </cell>
          <cell r="F812">
            <v>4211.7311041244429</v>
          </cell>
          <cell r="G812">
            <v>0</v>
          </cell>
          <cell r="H812" t="str">
            <v>h</v>
          </cell>
        </row>
        <row r="813">
          <cell r="B813">
            <v>726</v>
          </cell>
          <cell r="C813">
            <v>0</v>
          </cell>
          <cell r="D813" t="str">
            <v>EXCAVADORA S/ORUGA 138HP 1,4 M3 C/ZAP 700MM CAT 320 CL</v>
          </cell>
          <cell r="E813" t="str">
            <v>eq.116</v>
          </cell>
          <cell r="F813">
            <v>29730309.787429269</v>
          </cell>
          <cell r="G813">
            <v>0</v>
          </cell>
          <cell r="H813" t="str">
            <v>u</v>
          </cell>
        </row>
        <row r="814">
          <cell r="B814" t="str">
            <v>70- Compactadores</v>
          </cell>
          <cell r="C814">
            <v>0</v>
          </cell>
          <cell r="D814">
            <v>0</v>
          </cell>
          <cell r="E814" t="str">
            <v>Cod. Registro</v>
          </cell>
          <cell r="F814" t="str">
            <v>Precio Prom.</v>
          </cell>
          <cell r="G814">
            <v>0</v>
          </cell>
          <cell r="H814" t="str">
            <v>Unidad</v>
          </cell>
        </row>
        <row r="815">
          <cell r="B815">
            <v>78</v>
          </cell>
          <cell r="C815">
            <v>0</v>
          </cell>
          <cell r="D815" t="str">
            <v>RODILLO NEUMÁTICO AUTOPROPULSADO 70 HP</v>
          </cell>
          <cell r="E815" t="str">
            <v>eq.015</v>
          </cell>
          <cell r="F815">
            <v>12206467.600797515</v>
          </cell>
          <cell r="G815">
            <v>0</v>
          </cell>
          <cell r="H815" t="str">
            <v>u</v>
          </cell>
        </row>
        <row r="816">
          <cell r="B816">
            <v>79</v>
          </cell>
          <cell r="C816">
            <v>0</v>
          </cell>
          <cell r="D816" t="str">
            <v>RODILLO NEUMÁTICO AUTOPROPULSADO 70 HP</v>
          </cell>
          <cell r="E816" t="str">
            <v>eq.016</v>
          </cell>
          <cell r="F816">
            <v>3047.2854691544499</v>
          </cell>
          <cell r="G816">
            <v>0</v>
          </cell>
          <cell r="H816" t="str">
            <v>h</v>
          </cell>
        </row>
        <row r="817">
          <cell r="B817">
            <v>80</v>
          </cell>
          <cell r="C817">
            <v>0</v>
          </cell>
          <cell r="D817" t="str">
            <v>VIBROCOMPACTADOR AUTOPROPULSADO 120 HP</v>
          </cell>
          <cell r="E817" t="str">
            <v>eq.017</v>
          </cell>
          <cell r="F817">
            <v>28907068.505008593</v>
          </cell>
          <cell r="G817">
            <v>0</v>
          </cell>
          <cell r="H817" t="str">
            <v>u</v>
          </cell>
        </row>
        <row r="818">
          <cell r="B818">
            <v>81</v>
          </cell>
          <cell r="C818">
            <v>0</v>
          </cell>
          <cell r="D818" t="str">
            <v>VIBROCOMPACTADOR AUTOPROPULSADO 120 HP</v>
          </cell>
          <cell r="E818" t="str">
            <v>eq.018</v>
          </cell>
          <cell r="F818">
            <v>5875.1922090605258</v>
          </cell>
          <cell r="G818">
            <v>0</v>
          </cell>
          <cell r="H818" t="str">
            <v>h</v>
          </cell>
        </row>
        <row r="819">
          <cell r="B819">
            <v>98</v>
          </cell>
          <cell r="C819">
            <v>0</v>
          </cell>
          <cell r="D819" t="str">
            <v>RODILLO NEUMÁTICO DE ARRASTRE</v>
          </cell>
          <cell r="E819" t="str">
            <v>eq.048</v>
          </cell>
          <cell r="F819">
            <v>2168434.446733546</v>
          </cell>
          <cell r="G819">
            <v>0</v>
          </cell>
          <cell r="H819" t="str">
            <v>u</v>
          </cell>
        </row>
        <row r="820">
          <cell r="B820">
            <v>100</v>
          </cell>
          <cell r="C820">
            <v>0</v>
          </cell>
          <cell r="D820" t="str">
            <v>RODILLO PATA DE CABRA DE ARRASTRE</v>
          </cell>
          <cell r="E820" t="str">
            <v>eq.050</v>
          </cell>
          <cell r="F820">
            <v>1408624.3752544504</v>
          </cell>
          <cell r="G820">
            <v>0</v>
          </cell>
          <cell r="H820" t="str">
            <v>u</v>
          </cell>
        </row>
        <row r="821">
          <cell r="B821">
            <v>102</v>
          </cell>
          <cell r="C821">
            <v>0</v>
          </cell>
          <cell r="D821" t="str">
            <v>RODILLO VIBRADOR DE ARRASTRE 60 H.P.</v>
          </cell>
          <cell r="E821" t="str">
            <v>eq.052</v>
          </cell>
          <cell r="F821">
            <v>1765639.9736964656</v>
          </cell>
          <cell r="G821">
            <v>0</v>
          </cell>
          <cell r="H821" t="str">
            <v>u</v>
          </cell>
        </row>
        <row r="822">
          <cell r="B822">
            <v>108</v>
          </cell>
          <cell r="C822">
            <v>0</v>
          </cell>
          <cell r="D822" t="str">
            <v>VIBRADOR INMERSIÓN A NAFTA 4 H.P. WACKER A3000</v>
          </cell>
          <cell r="E822" t="str">
            <v>eq.060</v>
          </cell>
          <cell r="F822">
            <v>300992.06618539407</v>
          </cell>
          <cell r="G822">
            <v>0</v>
          </cell>
          <cell r="H822" t="str">
            <v>u</v>
          </cell>
        </row>
        <row r="823">
          <cell r="B823">
            <v>133</v>
          </cell>
          <cell r="C823">
            <v>0</v>
          </cell>
          <cell r="D823" t="str">
            <v>VIBRADOR DE PLACA WAKER BPS</v>
          </cell>
          <cell r="E823" t="str">
            <v>eq.086</v>
          </cell>
          <cell r="F823">
            <v>321482.05943917856</v>
          </cell>
          <cell r="G823">
            <v>0</v>
          </cell>
          <cell r="H823" t="str">
            <v>u</v>
          </cell>
        </row>
        <row r="824">
          <cell r="B824">
            <v>806</v>
          </cell>
          <cell r="C824">
            <v>0</v>
          </cell>
          <cell r="D824" t="str">
            <v>COMPACTADOR ASFALTO DOBLE RODILLO CAT CB434 D - 83 HP</v>
          </cell>
          <cell r="E824" t="str">
            <v>eq.901</v>
          </cell>
          <cell r="F824">
            <v>21859771.581110109</v>
          </cell>
          <cell r="G824">
            <v>0</v>
          </cell>
          <cell r="H824" t="str">
            <v>u</v>
          </cell>
        </row>
        <row r="825">
          <cell r="B825" t="str">
            <v>71- Tanque</v>
          </cell>
          <cell r="C825">
            <v>0</v>
          </cell>
          <cell r="D825">
            <v>0</v>
          </cell>
          <cell r="E825" t="str">
            <v>Cod. Registro</v>
          </cell>
          <cell r="F825" t="str">
            <v>Precio Prom.</v>
          </cell>
          <cell r="G825">
            <v>0</v>
          </cell>
          <cell r="H825" t="str">
            <v>Unidad</v>
          </cell>
        </row>
        <row r="826">
          <cell r="B826">
            <v>104</v>
          </cell>
          <cell r="C826">
            <v>0</v>
          </cell>
          <cell r="D826" t="str">
            <v>TANQUE ACOPLADO 10000 LITROS</v>
          </cell>
          <cell r="E826" t="str">
            <v>eq.055</v>
          </cell>
          <cell r="F826">
            <v>1077241.5948725701</v>
          </cell>
          <cell r="G826">
            <v>0</v>
          </cell>
          <cell r="H826" t="str">
            <v>u</v>
          </cell>
        </row>
        <row r="827">
          <cell r="B827" t="str">
            <v>72- Terminadora</v>
          </cell>
          <cell r="C827">
            <v>0</v>
          </cell>
          <cell r="D827">
            <v>0</v>
          </cell>
          <cell r="E827" t="str">
            <v>Cod. Registro</v>
          </cell>
          <cell r="F827" t="str">
            <v>Precio Prom.</v>
          </cell>
          <cell r="G827">
            <v>0</v>
          </cell>
          <cell r="H827" t="str">
            <v>Unidad</v>
          </cell>
        </row>
        <row r="828">
          <cell r="B828">
            <v>139</v>
          </cell>
          <cell r="C828">
            <v>0</v>
          </cell>
          <cell r="D828" t="str">
            <v>TERMINADORA DE ASFALTO CIBER SA 115 CR SERIE 135</v>
          </cell>
          <cell r="E828" t="str">
            <v>eq.103</v>
          </cell>
          <cell r="F828">
            <v>36326171.393038072</v>
          </cell>
          <cell r="G828">
            <v>0</v>
          </cell>
          <cell r="H828" t="str">
            <v>u</v>
          </cell>
        </row>
        <row r="829">
          <cell r="B829" t="str">
            <v>73- Topadora</v>
          </cell>
          <cell r="C829">
            <v>0</v>
          </cell>
          <cell r="D829">
            <v>0</v>
          </cell>
          <cell r="E829" t="str">
            <v>Cod. Registro</v>
          </cell>
          <cell r="F829" t="str">
            <v>Precio Prom.</v>
          </cell>
          <cell r="G829">
            <v>0</v>
          </cell>
          <cell r="H829" t="str">
            <v>Unidad</v>
          </cell>
        </row>
        <row r="830">
          <cell r="B830">
            <v>86</v>
          </cell>
          <cell r="C830">
            <v>0</v>
          </cell>
          <cell r="D830" t="str">
            <v>TOPADORA D-7 200 H.P.</v>
          </cell>
          <cell r="E830" t="str">
            <v>eq.024</v>
          </cell>
          <cell r="F830">
            <v>39871101.35970214</v>
          </cell>
          <cell r="G830">
            <v>0</v>
          </cell>
          <cell r="H830" t="str">
            <v>u</v>
          </cell>
        </row>
        <row r="831">
          <cell r="B831">
            <v>805</v>
          </cell>
          <cell r="C831">
            <v>0</v>
          </cell>
          <cell r="D831" t="str">
            <v>TOPADORA CAT D7R SERIE III - 240 HP - HOJA 7SU (A PARTIR DE 12/04)</v>
          </cell>
          <cell r="E831" t="str">
            <v>eq.024b</v>
          </cell>
          <cell r="F831">
            <v>83516748.067423597</v>
          </cell>
          <cell r="G831">
            <v>0</v>
          </cell>
          <cell r="H831" t="str">
            <v>u</v>
          </cell>
        </row>
        <row r="832">
          <cell r="B832">
            <v>87</v>
          </cell>
          <cell r="C832">
            <v>0</v>
          </cell>
          <cell r="D832" t="str">
            <v>TOPADORA D-7 200 H.P.</v>
          </cell>
          <cell r="E832" t="str">
            <v>eq.025</v>
          </cell>
          <cell r="F832">
            <v>8405.0158330778995</v>
          </cell>
          <cell r="G832">
            <v>0</v>
          </cell>
          <cell r="H832" t="str">
            <v>h</v>
          </cell>
        </row>
        <row r="833">
          <cell r="B833">
            <v>807</v>
          </cell>
          <cell r="C833">
            <v>0</v>
          </cell>
          <cell r="D833" t="str">
            <v>TOPADORA CAT D6R SERIE III - 185 HP - HOJA 6SU - RIPPER MULTIVASTAGO</v>
          </cell>
          <cell r="E833" t="str">
            <v>eq.902</v>
          </cell>
          <cell r="F833">
            <v>47274497.598355651</v>
          </cell>
          <cell r="G833">
            <v>0</v>
          </cell>
          <cell r="H833" t="str">
            <v>u</v>
          </cell>
        </row>
        <row r="834">
          <cell r="B834" t="str">
            <v>74- Tractor</v>
          </cell>
          <cell r="C834">
            <v>0</v>
          </cell>
          <cell r="D834">
            <v>0</v>
          </cell>
          <cell r="E834" t="str">
            <v>Cod. Registro</v>
          </cell>
          <cell r="F834" t="str">
            <v>Precio Prom.</v>
          </cell>
          <cell r="G834">
            <v>0</v>
          </cell>
          <cell r="H834" t="str">
            <v>Unidad</v>
          </cell>
        </row>
        <row r="835">
          <cell r="B835">
            <v>106</v>
          </cell>
          <cell r="C835">
            <v>0</v>
          </cell>
          <cell r="D835" t="str">
            <v>TRACTOR ENGOMADO 100 H.P.</v>
          </cell>
          <cell r="E835" t="str">
            <v>eq.058</v>
          </cell>
          <cell r="F835">
            <v>14744661.1433335</v>
          </cell>
          <cell r="G835">
            <v>0</v>
          </cell>
          <cell r="H835" t="str">
            <v>u</v>
          </cell>
        </row>
        <row r="836"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</row>
        <row r="837"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</row>
        <row r="838">
          <cell r="B838" t="str">
            <v>77- Varios</v>
          </cell>
          <cell r="C838">
            <v>0</v>
          </cell>
          <cell r="D838">
            <v>0</v>
          </cell>
          <cell r="E838" t="str">
            <v>Cod. Registro</v>
          </cell>
          <cell r="F838" t="str">
            <v>Precio Prom.</v>
          </cell>
          <cell r="G838">
            <v>0</v>
          </cell>
          <cell r="H838" t="str">
            <v>Unidad</v>
          </cell>
        </row>
        <row r="839">
          <cell r="B839">
            <v>155</v>
          </cell>
          <cell r="C839">
            <v>0</v>
          </cell>
          <cell r="D839" t="str">
            <v>COPIA DE PLANOS</v>
          </cell>
          <cell r="E839" t="str">
            <v>fi.027</v>
          </cell>
          <cell r="F839">
            <v>267.58739770269375</v>
          </cell>
          <cell r="G839">
            <v>0</v>
          </cell>
          <cell r="H839" t="str">
            <v>m2</v>
          </cell>
        </row>
        <row r="840">
          <cell r="B840" t="str">
            <v>78- Cotización</v>
          </cell>
          <cell r="C840">
            <v>0</v>
          </cell>
          <cell r="D840">
            <v>0</v>
          </cell>
          <cell r="E840" t="str">
            <v>Cod. Registro</v>
          </cell>
          <cell r="F840" t="str">
            <v>Precio Prom.</v>
          </cell>
          <cell r="G840">
            <v>0</v>
          </cell>
          <cell r="H840" t="str">
            <v>Unidad</v>
          </cell>
        </row>
        <row r="841">
          <cell r="B841">
            <v>152</v>
          </cell>
          <cell r="C841">
            <v>0</v>
          </cell>
          <cell r="D841" t="str">
            <v>COTIZACIÓN DÓLAR PROMED. MENSUAL</v>
          </cell>
          <cell r="E841" t="str">
            <v>fi.024</v>
          </cell>
          <cell r="F841">
            <v>90.937500000000014</v>
          </cell>
          <cell r="G841">
            <v>0</v>
          </cell>
          <cell r="H841" t="str">
            <v>$</v>
          </cell>
        </row>
        <row r="842">
          <cell r="B842" t="str">
            <v>79- Derechos</v>
          </cell>
          <cell r="C842">
            <v>0</v>
          </cell>
          <cell r="D842">
            <v>0</v>
          </cell>
          <cell r="E842" t="str">
            <v>Cod. Registro</v>
          </cell>
          <cell r="F842" t="str">
            <v>Precio Prom.</v>
          </cell>
          <cell r="G842">
            <v>0</v>
          </cell>
          <cell r="H842" t="str">
            <v>Unidad</v>
          </cell>
        </row>
        <row r="843">
          <cell r="B843">
            <v>154</v>
          </cell>
          <cell r="C843">
            <v>0</v>
          </cell>
          <cell r="D843" t="str">
            <v>DERECHOS DE APROBACIÓN C.PROFES.</v>
          </cell>
          <cell r="E843" t="str">
            <v>fi.026</v>
          </cell>
          <cell r="F843">
            <v>726.56219999999985</v>
          </cell>
          <cell r="G843">
            <v>0</v>
          </cell>
          <cell r="H843" t="str">
            <v>u</v>
          </cell>
        </row>
        <row r="844">
          <cell r="B844" t="str">
            <v>80- Seguros</v>
          </cell>
          <cell r="C844">
            <v>0</v>
          </cell>
          <cell r="D844">
            <v>0</v>
          </cell>
          <cell r="E844" t="str">
            <v>Cod. Registro</v>
          </cell>
          <cell r="F844" t="str">
            <v>Precio Prom.</v>
          </cell>
          <cell r="G844">
            <v>0</v>
          </cell>
          <cell r="H844" t="str">
            <v>Unidad</v>
          </cell>
        </row>
        <row r="845">
          <cell r="B845">
            <v>156</v>
          </cell>
          <cell r="C845">
            <v>0</v>
          </cell>
          <cell r="D845" t="str">
            <v>SEGURO 1218-42($/AÑO)</v>
          </cell>
          <cell r="E845" t="str">
            <v>fi.028</v>
          </cell>
          <cell r="F845">
            <v>54165.375457575719</v>
          </cell>
          <cell r="G845">
            <v>0</v>
          </cell>
          <cell r="H845" t="str">
            <v>u</v>
          </cell>
        </row>
        <row r="846">
          <cell r="B846">
            <v>157</v>
          </cell>
          <cell r="C846">
            <v>0</v>
          </cell>
          <cell r="D846" t="str">
            <v>SEGURO 1620-45($/AÑO)</v>
          </cell>
          <cell r="E846" t="str">
            <v>fi.029</v>
          </cell>
          <cell r="F846">
            <v>61029.577984919568</v>
          </cell>
          <cell r="G846">
            <v>0</v>
          </cell>
          <cell r="H846" t="str">
            <v>u</v>
          </cell>
        </row>
        <row r="847">
          <cell r="B847" t="str">
            <v>81- Tasa</v>
          </cell>
          <cell r="C847">
            <v>0</v>
          </cell>
          <cell r="D847">
            <v>0</v>
          </cell>
          <cell r="E847" t="str">
            <v>Cod. Registro</v>
          </cell>
          <cell r="F847" t="str">
            <v>Precio Prom.</v>
          </cell>
          <cell r="G847">
            <v>0</v>
          </cell>
          <cell r="H847" t="str">
            <v>Unidad</v>
          </cell>
        </row>
        <row r="848">
          <cell r="B848">
            <v>151</v>
          </cell>
          <cell r="C848">
            <v>0</v>
          </cell>
          <cell r="D848" t="str">
            <v>TASA CARTERA GENERAL BNA</v>
          </cell>
          <cell r="E848" t="str">
            <v>fi.023</v>
          </cell>
          <cell r="F848">
            <v>40.950000000000003</v>
          </cell>
          <cell r="G848">
            <v>0</v>
          </cell>
          <cell r="H848" t="str">
            <v>%</v>
          </cell>
        </row>
        <row r="849">
          <cell r="B849">
            <v>153</v>
          </cell>
          <cell r="C849">
            <v>0</v>
          </cell>
          <cell r="D849" t="str">
            <v>TASA COMERC. Y FINANC. EQ. IMPORTADO</v>
          </cell>
          <cell r="E849" t="str">
            <v>fi.025</v>
          </cell>
          <cell r="F849">
            <v>43.93</v>
          </cell>
          <cell r="G849">
            <v>0</v>
          </cell>
          <cell r="H849" t="str">
            <v>%</v>
          </cell>
        </row>
        <row r="850"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</row>
        <row r="851"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</row>
        <row r="852">
          <cell r="F852">
            <v>708930991.92492497</v>
          </cell>
        </row>
        <row r="853">
          <cell r="F853">
            <v>1.0000000000000011</v>
          </cell>
          <cell r="H85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_07_24"/>
      <sheetName val="Listado Fórmulas"/>
      <sheetName val="Listado Fórmulas (mat, mo, eq)"/>
      <sheetName val="PT ORGANISMOS"/>
      <sheetName val="Resumen Fórmulas"/>
      <sheetName val="Equipos"/>
      <sheetName val="Mov. Tierra"/>
      <sheetName val="Fundaciones"/>
      <sheetName val="Estruc. Resistente"/>
      <sheetName val="Cerramientos Ext. e Int.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. Sanitaria"/>
      <sheetName val="Ints. Gas"/>
      <sheetName val="Ints. Elect."/>
      <sheetName val="Pintura"/>
      <sheetName val="Vidrios"/>
      <sheetName val="Varios"/>
      <sheetName val="Red Agua"/>
      <sheetName val="Red Cloaca"/>
      <sheetName val="Red Gas"/>
      <sheetName val="Red Elect"/>
      <sheetName val="Red Vial"/>
      <sheetName val="Dolar"/>
      <sheetName val="Flete"/>
    </sheetNames>
    <sheetDataSet>
      <sheetData sheetId="0"/>
      <sheetData sheetId="1"/>
      <sheetData sheetId="2"/>
      <sheetData sheetId="3">
        <row r="5">
          <cell r="B5" t="str">
            <v>1- Acero</v>
          </cell>
          <cell r="C5"/>
          <cell r="D5"/>
          <cell r="E5" t="str">
            <v>Cod. Registro</v>
          </cell>
          <cell r="F5" t="str">
            <v>Precio Prom.</v>
          </cell>
          <cell r="G5"/>
          <cell r="H5" t="str">
            <v>Unidad</v>
          </cell>
        </row>
        <row r="6">
          <cell r="B6">
            <v>618</v>
          </cell>
          <cell r="C6"/>
          <cell r="D6" t="str">
            <v>HIERRO TORSIONADO DIAM. 4,2MM</v>
          </cell>
          <cell r="E6" t="str">
            <v>ac.009</v>
          </cell>
          <cell r="F6">
            <v>2649.6645899800301</v>
          </cell>
          <cell r="G6"/>
          <cell r="H6" t="str">
            <v>kg</v>
          </cell>
        </row>
        <row r="7">
          <cell r="B7">
            <v>617</v>
          </cell>
          <cell r="C7"/>
          <cell r="D7" t="str">
            <v>HIERRO TORSIONADO DIAM. 6MM</v>
          </cell>
          <cell r="E7" t="str">
            <v>ac.010</v>
          </cell>
          <cell r="F7">
            <v>2729.7042699281283</v>
          </cell>
          <cell r="G7"/>
          <cell r="H7" t="str">
            <v>kg</v>
          </cell>
        </row>
        <row r="8">
          <cell r="B8">
            <v>615</v>
          </cell>
          <cell r="C8"/>
          <cell r="D8" t="str">
            <v>HIERRO TORSIONADO DIAM. 8MM</v>
          </cell>
          <cell r="E8" t="str">
            <v>ac.011</v>
          </cell>
          <cell r="F8">
            <v>2736.3303283812206</v>
          </cell>
          <cell r="G8"/>
          <cell r="H8" t="str">
            <v>kg</v>
          </cell>
        </row>
        <row r="9">
          <cell r="B9">
            <v>614</v>
          </cell>
          <cell r="C9"/>
          <cell r="D9" t="str">
            <v>HIERRO TORSIONADO DIAM. 12MM</v>
          </cell>
          <cell r="E9" t="str">
            <v>ac.012</v>
          </cell>
          <cell r="F9">
            <v>2849.9107562884033</v>
          </cell>
          <cell r="G9"/>
          <cell r="H9" t="str">
            <v>kg</v>
          </cell>
        </row>
        <row r="10">
          <cell r="B10">
            <v>622</v>
          </cell>
          <cell r="C10"/>
          <cell r="D10" t="str">
            <v>HIERRO TORSIONADO DIAM. 16MM</v>
          </cell>
          <cell r="E10" t="str">
            <v>ac.013</v>
          </cell>
          <cell r="F10">
            <v>3018.9904763787176</v>
          </cell>
          <cell r="G10"/>
          <cell r="H10" t="str">
            <v>kg</v>
          </cell>
        </row>
        <row r="11">
          <cell r="B11">
            <v>372</v>
          </cell>
          <cell r="C11"/>
          <cell r="D11" t="str">
            <v>HIERRO LISO HERRERO DE 10 MM.</v>
          </cell>
          <cell r="E11" t="str">
            <v>ac.014</v>
          </cell>
          <cell r="F11">
            <v>2538.7473889016455</v>
          </cell>
          <cell r="G11"/>
          <cell r="H11" t="str">
            <v>kg</v>
          </cell>
        </row>
        <row r="12">
          <cell r="B12">
            <v>2</v>
          </cell>
          <cell r="C12"/>
          <cell r="D12" t="str">
            <v>HIERRO MEJORADO DE 10 MM.</v>
          </cell>
          <cell r="E12" t="str">
            <v>ac.015</v>
          </cell>
          <cell r="F12">
            <v>2871.6259344300147</v>
          </cell>
          <cell r="G12"/>
          <cell r="H12" t="str">
            <v>kg</v>
          </cell>
        </row>
        <row r="13">
          <cell r="B13">
            <v>3</v>
          </cell>
          <cell r="C13"/>
          <cell r="D13" t="str">
            <v>ACERO EN BARRAS 10 MM</v>
          </cell>
          <cell r="E13" t="str">
            <v>ac.016</v>
          </cell>
          <cell r="F13">
            <v>2682659.178378738</v>
          </cell>
          <cell r="G13"/>
          <cell r="H13" t="str">
            <v>tn</v>
          </cell>
        </row>
        <row r="14">
          <cell r="B14">
            <v>373</v>
          </cell>
          <cell r="C14"/>
          <cell r="D14" t="str">
            <v>ELECTRODOS 2,5 MM</v>
          </cell>
          <cell r="E14" t="str">
            <v>ac.029</v>
          </cell>
          <cell r="F14">
            <v>4550.1518213636737</v>
          </cell>
          <cell r="G14"/>
          <cell r="H14" t="str">
            <v>kg</v>
          </cell>
        </row>
        <row r="15">
          <cell r="B15">
            <v>619</v>
          </cell>
          <cell r="C15"/>
          <cell r="D15" t="str">
            <v>PLANCHUELA 5/8" X 1/8"</v>
          </cell>
          <cell r="E15" t="str">
            <v>ac.081</v>
          </cell>
          <cell r="F15">
            <v>1262.7759412509324</v>
          </cell>
          <cell r="G15"/>
          <cell r="H15" t="str">
            <v>m</v>
          </cell>
        </row>
        <row r="16">
          <cell r="B16">
            <v>377</v>
          </cell>
          <cell r="C16"/>
          <cell r="D16" t="str">
            <v>TIRAFONDO 6,5 MM X 3"</v>
          </cell>
          <cell r="E16" t="str">
            <v>ac.092</v>
          </cell>
          <cell r="F16">
            <v>214.6284160076986</v>
          </cell>
          <cell r="G16"/>
          <cell r="H16" t="str">
            <v>u</v>
          </cell>
        </row>
        <row r="17">
          <cell r="B17">
            <v>16</v>
          </cell>
          <cell r="C17"/>
          <cell r="D17" t="str">
            <v>ACERO P/PRETENS. Ø 7 MM</v>
          </cell>
          <cell r="E17" t="str">
            <v>ac.093</v>
          </cell>
          <cell r="F17">
            <v>2896628.6842107666</v>
          </cell>
          <cell r="G17"/>
          <cell r="H17" t="str">
            <v>tn</v>
          </cell>
        </row>
        <row r="18">
          <cell r="B18">
            <v>750</v>
          </cell>
          <cell r="C18"/>
          <cell r="D18" t="str">
            <v>HIERRO TORSIONADO DIAM. 20MM</v>
          </cell>
          <cell r="E18" t="str">
            <v>ac.100</v>
          </cell>
          <cell r="F18">
            <v>3059.644308082617</v>
          </cell>
          <cell r="G18"/>
          <cell r="H18" t="str">
            <v>kg</v>
          </cell>
        </row>
        <row r="19">
          <cell r="B19">
            <v>752</v>
          </cell>
          <cell r="C19"/>
          <cell r="D19" t="str">
            <v>HIERRO TORSIONADO DE 14MM</v>
          </cell>
          <cell r="E19" t="str">
            <v>ac.101</v>
          </cell>
          <cell r="F19">
            <v>3087.1025271375329</v>
          </cell>
          <cell r="G19"/>
          <cell r="H19" t="str">
            <v>kg</v>
          </cell>
        </row>
        <row r="20">
          <cell r="B20">
            <v>758</v>
          </cell>
          <cell r="C20"/>
          <cell r="D20" t="str">
            <v>ELECTRODOS 3,25MM CONARCO PUNTA AZUL</v>
          </cell>
          <cell r="E20" t="str">
            <v>ac.106</v>
          </cell>
          <cell r="F20">
            <v>8939.2040886645609</v>
          </cell>
          <cell r="G20"/>
          <cell r="H20" t="str">
            <v>kg</v>
          </cell>
        </row>
        <row r="21">
          <cell r="B21">
            <v>759</v>
          </cell>
          <cell r="C21"/>
          <cell r="D21" t="str">
            <v>ELECTRODOS 3,25MM CONARCO PUNTA NARANJA</v>
          </cell>
          <cell r="E21" t="str">
            <v>ac.107</v>
          </cell>
          <cell r="F21">
            <v>12539.746588680964</v>
          </cell>
          <cell r="G21"/>
          <cell r="H21" t="str">
            <v>kg</v>
          </cell>
        </row>
        <row r="22">
          <cell r="B22">
            <v>1326</v>
          </cell>
          <cell r="C22"/>
          <cell r="D22" t="str">
            <v>TORNILLOS T1 X 100</v>
          </cell>
          <cell r="E22" t="str">
            <v>ac.200</v>
          </cell>
          <cell r="F22">
            <v>10509.963228134204</v>
          </cell>
          <cell r="G22"/>
          <cell r="H22" t="str">
            <v>u</v>
          </cell>
        </row>
        <row r="23">
          <cell r="B23">
            <v>1327</v>
          </cell>
          <cell r="C23"/>
          <cell r="D23" t="str">
            <v>TORNILLOS T2 X 100</v>
          </cell>
          <cell r="E23" t="str">
            <v>ac.201</v>
          </cell>
          <cell r="F23">
            <v>7865.1380481899796</v>
          </cell>
          <cell r="G23"/>
          <cell r="H23" t="str">
            <v>u</v>
          </cell>
        </row>
        <row r="24">
          <cell r="B24">
            <v>912</v>
          </cell>
          <cell r="C24"/>
          <cell r="D24" t="str">
            <v>MALLA SIMA Q - 55 25X25</v>
          </cell>
          <cell r="E24" t="str">
            <v>ac.500</v>
          </cell>
          <cell r="F24">
            <v>3520.5663036970518</v>
          </cell>
          <cell r="G24"/>
          <cell r="H24" t="str">
            <v>m2</v>
          </cell>
        </row>
        <row r="25">
          <cell r="B25" t="str">
            <v>2- Alambre</v>
          </cell>
          <cell r="C25"/>
          <cell r="D25"/>
          <cell r="E25" t="str">
            <v>Cod. Registro</v>
          </cell>
          <cell r="F25" t="str">
            <v>Precio Prom.</v>
          </cell>
          <cell r="G25"/>
          <cell r="H25" t="str">
            <v>Unidad</v>
          </cell>
        </row>
        <row r="26">
          <cell r="B26">
            <v>1</v>
          </cell>
          <cell r="C26"/>
          <cell r="D26" t="str">
            <v>ALAMBRE DE PÚAS X 500 M.</v>
          </cell>
          <cell r="E26" t="str">
            <v>ac.002</v>
          </cell>
          <cell r="F26">
            <v>157690.17874478883</v>
          </cell>
          <cell r="G26"/>
          <cell r="H26" t="str">
            <v>rollo</v>
          </cell>
        </row>
        <row r="27">
          <cell r="B27">
            <v>9</v>
          </cell>
          <cell r="C27"/>
          <cell r="D27" t="str">
            <v>ALAMBRE ROMBOIDAL 150X50X14</v>
          </cell>
          <cell r="E27" t="str">
            <v>ac.060</v>
          </cell>
          <cell r="F27">
            <v>13165.312279706555</v>
          </cell>
          <cell r="G27"/>
          <cell r="H27" t="str">
            <v>m</v>
          </cell>
        </row>
        <row r="28">
          <cell r="B28">
            <v>10</v>
          </cell>
          <cell r="C28"/>
          <cell r="D28" t="str">
            <v>ALAMBRE NEGRO Nº16</v>
          </cell>
          <cell r="E28" t="str">
            <v>ac.061</v>
          </cell>
          <cell r="F28">
            <v>4272.4545232474084</v>
          </cell>
          <cell r="G28"/>
          <cell r="H28" t="str">
            <v>kg</v>
          </cell>
        </row>
        <row r="29">
          <cell r="B29">
            <v>616</v>
          </cell>
          <cell r="C29"/>
          <cell r="D29" t="str">
            <v>ALAMBRE NEGRO N°14</v>
          </cell>
          <cell r="E29" t="str">
            <v>ac.062</v>
          </cell>
          <cell r="F29">
            <v>4592.1027809016741</v>
          </cell>
          <cell r="G29"/>
          <cell r="H29" t="str">
            <v>kg</v>
          </cell>
        </row>
        <row r="30">
          <cell r="B30">
            <v>11</v>
          </cell>
          <cell r="C30"/>
          <cell r="D30" t="str">
            <v>ALAMBRE GALVANIZ. 16/14</v>
          </cell>
          <cell r="E30" t="str">
            <v>ac.070</v>
          </cell>
          <cell r="F30">
            <v>245.94555503705067</v>
          </cell>
          <cell r="G30"/>
          <cell r="H30" t="str">
            <v>m</v>
          </cell>
        </row>
        <row r="31">
          <cell r="B31">
            <v>12</v>
          </cell>
          <cell r="C31"/>
          <cell r="D31" t="str">
            <v>ALAMBRE GALVANIZ. 17/15</v>
          </cell>
          <cell r="E31" t="str">
            <v>ac.071</v>
          </cell>
          <cell r="F31">
            <v>267.23478073710714</v>
          </cell>
          <cell r="G31"/>
          <cell r="H31" t="str">
            <v>m</v>
          </cell>
        </row>
        <row r="32">
          <cell r="B32">
            <v>620</v>
          </cell>
          <cell r="C32"/>
          <cell r="D32" t="str">
            <v>ALAMBRE GALVANIZADO N° 14</v>
          </cell>
          <cell r="E32" t="str">
            <v>ac.072</v>
          </cell>
          <cell r="F32">
            <v>5521.5660215125044</v>
          </cell>
          <cell r="G32"/>
          <cell r="H32" t="str">
            <v>kg</v>
          </cell>
        </row>
        <row r="33">
          <cell r="B33">
            <v>621</v>
          </cell>
          <cell r="C33"/>
          <cell r="D33" t="str">
            <v>ALAMBRE TEJIDO 2" X 2 MTS 2"-200-10-14</v>
          </cell>
          <cell r="E33" t="str">
            <v>ac.073</v>
          </cell>
          <cell r="F33">
            <v>21746.963757102421</v>
          </cell>
          <cell r="G33"/>
          <cell r="H33" t="str">
            <v>m</v>
          </cell>
        </row>
        <row r="34">
          <cell r="B34" t="str">
            <v>3- Clavos</v>
          </cell>
          <cell r="C34"/>
          <cell r="D34"/>
          <cell r="E34" t="str">
            <v>Cod. Registro</v>
          </cell>
          <cell r="F34" t="str">
            <v>Precio Prom.</v>
          </cell>
          <cell r="G34"/>
          <cell r="H34" t="str">
            <v>Unidad</v>
          </cell>
        </row>
        <row r="35">
          <cell r="B35">
            <v>7</v>
          </cell>
          <cell r="C35"/>
          <cell r="D35" t="str">
            <v>CLAVOS P.P. 2"</v>
          </cell>
          <cell r="E35" t="str">
            <v>ac.050</v>
          </cell>
          <cell r="F35">
            <v>4105.5518395298313</v>
          </cell>
          <cell r="G35"/>
          <cell r="H35" t="str">
            <v>kg</v>
          </cell>
        </row>
        <row r="36">
          <cell r="B36">
            <v>8</v>
          </cell>
          <cell r="C36"/>
          <cell r="D36" t="str">
            <v>CLAVOS P.P. 2 1/2"</v>
          </cell>
          <cell r="E36" t="str">
            <v>ac.051</v>
          </cell>
          <cell r="F36">
            <v>3855.0682382268033</v>
          </cell>
          <cell r="G36"/>
          <cell r="H36" t="str">
            <v>kg</v>
          </cell>
        </row>
        <row r="37">
          <cell r="B37">
            <v>374</v>
          </cell>
          <cell r="C37"/>
          <cell r="D37" t="str">
            <v>CLAVOS P.P. 1"</v>
          </cell>
          <cell r="E37" t="str">
            <v>ac.052</v>
          </cell>
          <cell r="F37">
            <v>4680.2619810943734</v>
          </cell>
          <cell r="G37"/>
          <cell r="H37" t="str">
            <v>kg</v>
          </cell>
        </row>
        <row r="38">
          <cell r="B38">
            <v>375</v>
          </cell>
          <cell r="C38"/>
          <cell r="D38" t="str">
            <v>CLAVOS CABEZA DE PLOMO 3"</v>
          </cell>
          <cell r="E38" t="str">
            <v>ac.053</v>
          </cell>
          <cell r="F38">
            <v>6861.9524341276756</v>
          </cell>
          <cell r="G38"/>
          <cell r="H38" t="str">
            <v>kg</v>
          </cell>
        </row>
        <row r="39">
          <cell r="B39" t="str">
            <v>4- Gancho</v>
          </cell>
          <cell r="C39"/>
          <cell r="D39"/>
          <cell r="E39" t="str">
            <v>Cod. Registro</v>
          </cell>
          <cell r="F39" t="str">
            <v>Precio Prom.</v>
          </cell>
          <cell r="G39"/>
          <cell r="H39" t="str">
            <v>Unidad</v>
          </cell>
        </row>
        <row r="40">
          <cell r="B40">
            <v>376</v>
          </cell>
          <cell r="C40"/>
          <cell r="D40" t="str">
            <v>GANCHO "J" P/CHAPA GALVANIZADA 50 MM</v>
          </cell>
          <cell r="E40" t="str">
            <v>ac.089</v>
          </cell>
          <cell r="F40">
            <v>479.94609465172044</v>
          </cell>
          <cell r="G40"/>
          <cell r="H40" t="str">
            <v>u</v>
          </cell>
        </row>
        <row r="41">
          <cell r="B41">
            <v>14</v>
          </cell>
          <cell r="C41"/>
          <cell r="D41" t="str">
            <v>GANCHO P/ALAMBRE TEJIDO 3/8"X200 MM</v>
          </cell>
          <cell r="E41" t="str">
            <v>ac.090</v>
          </cell>
          <cell r="F41">
            <v>1113.8972614221921</v>
          </cell>
          <cell r="G41"/>
          <cell r="H41" t="str">
            <v>u</v>
          </cell>
        </row>
        <row r="42">
          <cell r="B42">
            <v>764</v>
          </cell>
          <cell r="C42"/>
          <cell r="D42" t="str">
            <v>GANCHO "J" P/CHAPA GALVANIZADA DE 60MM</v>
          </cell>
          <cell r="E42" t="str">
            <v>ac.111</v>
          </cell>
          <cell r="F42">
            <v>722.86425478354784</v>
          </cell>
          <cell r="G42"/>
          <cell r="H42" t="str">
            <v>u</v>
          </cell>
        </row>
        <row r="43">
          <cell r="B43" t="str">
            <v>5- Hierro</v>
          </cell>
          <cell r="C43"/>
          <cell r="D43"/>
          <cell r="E43" t="str">
            <v>Cod. Registro</v>
          </cell>
          <cell r="F43" t="str">
            <v>Precio Prom.</v>
          </cell>
          <cell r="G43"/>
          <cell r="H43" t="str">
            <v>Unidad</v>
          </cell>
        </row>
        <row r="44">
          <cell r="B44">
            <v>13</v>
          </cell>
          <cell r="C44"/>
          <cell r="D44" t="str">
            <v>PLANCHUELA 1/2"X1/8"</v>
          </cell>
          <cell r="E44" t="str">
            <v>ac.080</v>
          </cell>
          <cell r="F44">
            <v>1079.2372020145172</v>
          </cell>
          <cell r="G44"/>
          <cell r="H44" t="str">
            <v>m</v>
          </cell>
        </row>
        <row r="45">
          <cell r="B45">
            <v>753</v>
          </cell>
          <cell r="C45"/>
          <cell r="D45" t="str">
            <v>HIERRO LISO HERRERO DE 6 MM - 12 MTS</v>
          </cell>
          <cell r="E45" t="str">
            <v>ac.102</v>
          </cell>
          <cell r="F45">
            <v>7068.6598207653979</v>
          </cell>
          <cell r="G45"/>
          <cell r="H45" t="str">
            <v>barra</v>
          </cell>
        </row>
        <row r="46">
          <cell r="B46">
            <v>754</v>
          </cell>
          <cell r="C46"/>
          <cell r="D46" t="str">
            <v>HIERRO LISO HERRERO DE 8 MM - 12 MTS</v>
          </cell>
          <cell r="E46" t="str">
            <v>ac.103</v>
          </cell>
          <cell r="F46">
            <v>12080.528536753403</v>
          </cell>
          <cell r="G46"/>
          <cell r="H46" t="str">
            <v>barra</v>
          </cell>
        </row>
        <row r="47">
          <cell r="B47">
            <v>755</v>
          </cell>
          <cell r="C47"/>
          <cell r="D47" t="str">
            <v>HIERRO LISO HERRERO DE 12 MM - 12 MTS</v>
          </cell>
          <cell r="E47" t="str">
            <v>ac.104</v>
          </cell>
          <cell r="F47">
            <v>27085.646722191224</v>
          </cell>
          <cell r="G47"/>
          <cell r="H47" t="str">
            <v>barra</v>
          </cell>
        </row>
        <row r="48">
          <cell r="B48">
            <v>757</v>
          </cell>
          <cell r="C48"/>
          <cell r="D48" t="str">
            <v>HIERRO LISO HERRERO DE 16 MM - 12 MTS</v>
          </cell>
          <cell r="E48" t="str">
            <v>ac.105</v>
          </cell>
          <cell r="F48">
            <v>47124.470761853161</v>
          </cell>
          <cell r="G48"/>
          <cell r="H48" t="str">
            <v>barra</v>
          </cell>
        </row>
        <row r="49">
          <cell r="B49">
            <v>773</v>
          </cell>
          <cell r="C49"/>
          <cell r="D49" t="str">
            <v>HIERRO ANGULO 3/4 X 1/8 X 6M</v>
          </cell>
          <cell r="E49" t="str">
            <v>ac.119</v>
          </cell>
          <cell r="F49">
            <v>2306.9738187061771</v>
          </cell>
          <cell r="G49"/>
          <cell r="H49" t="str">
            <v>m</v>
          </cell>
        </row>
        <row r="50">
          <cell r="B50">
            <v>774</v>
          </cell>
          <cell r="C50"/>
          <cell r="D50" t="str">
            <v>HIERRO ANGULO 2 X 3/16 X 6M</v>
          </cell>
          <cell r="E50" t="str">
            <v>ac.120</v>
          </cell>
          <cell r="F50">
            <v>6577.9449242394603</v>
          </cell>
          <cell r="G50"/>
          <cell r="H50" t="str">
            <v>m</v>
          </cell>
        </row>
        <row r="51">
          <cell r="B51">
            <v>775</v>
          </cell>
          <cell r="C51"/>
          <cell r="D51" t="str">
            <v>HIERRO ANGULO 1-1/2 X 3/16 X 6M</v>
          </cell>
          <cell r="E51" t="str">
            <v>ac.121</v>
          </cell>
          <cell r="F51">
            <v>5871.869333761907</v>
          </cell>
          <cell r="G51"/>
          <cell r="H51" t="str">
            <v>m</v>
          </cell>
        </row>
        <row r="52">
          <cell r="B52" t="str">
            <v>6- Malla</v>
          </cell>
          <cell r="C52"/>
          <cell r="D52"/>
          <cell r="E52" t="str">
            <v>Cod. Registro</v>
          </cell>
          <cell r="F52" t="str">
            <v>Precio Prom.</v>
          </cell>
          <cell r="G52"/>
          <cell r="H52" t="str">
            <v>Unidad</v>
          </cell>
        </row>
        <row r="53">
          <cell r="B53">
            <v>4</v>
          </cell>
          <cell r="C53"/>
          <cell r="D53" t="str">
            <v>MALLA SIMA R92</v>
          </cell>
          <cell r="E53" t="str">
            <v>ac.030</v>
          </cell>
          <cell r="F53">
            <v>4728.2208455461296</v>
          </cell>
          <cell r="G53"/>
          <cell r="H53" t="str">
            <v>kg</v>
          </cell>
        </row>
        <row r="54">
          <cell r="B54">
            <v>6</v>
          </cell>
          <cell r="C54"/>
          <cell r="D54" t="str">
            <v>MALLA SIMA Q92</v>
          </cell>
          <cell r="E54" t="str">
            <v>ac.040</v>
          </cell>
          <cell r="F54">
            <v>4106.1043176034418</v>
          </cell>
          <cell r="G54"/>
          <cell r="H54" t="str">
            <v>kg</v>
          </cell>
        </row>
        <row r="55">
          <cell r="B55" t="str">
            <v>7- Metal</v>
          </cell>
          <cell r="C55"/>
          <cell r="D55"/>
          <cell r="E55" t="str">
            <v>Cod. Registro</v>
          </cell>
          <cell r="F55" t="str">
            <v>Precio Prom.</v>
          </cell>
          <cell r="G55"/>
          <cell r="H55" t="str">
            <v>Unidad</v>
          </cell>
        </row>
        <row r="56">
          <cell r="B56">
            <v>5</v>
          </cell>
          <cell r="C56"/>
          <cell r="D56" t="str">
            <v>METAL DESPLEGADO 0.75MX2.00M.</v>
          </cell>
          <cell r="E56" t="str">
            <v>ac.034</v>
          </cell>
          <cell r="F56">
            <v>3784.1551154426443</v>
          </cell>
          <cell r="G56"/>
          <cell r="H56" t="str">
            <v>u</v>
          </cell>
        </row>
        <row r="57">
          <cell r="B57" t="str">
            <v>8- Torniquetas</v>
          </cell>
          <cell r="C57"/>
          <cell r="D57"/>
          <cell r="E57" t="str">
            <v>Cod. Registro</v>
          </cell>
          <cell r="F57" t="str">
            <v>Precio Prom.</v>
          </cell>
          <cell r="G57"/>
          <cell r="H57" t="str">
            <v>Unidad</v>
          </cell>
        </row>
        <row r="58">
          <cell r="B58">
            <v>15</v>
          </cell>
          <cell r="C58"/>
          <cell r="D58" t="str">
            <v>TORNIQUETAS Nº6</v>
          </cell>
          <cell r="E58" t="str">
            <v>ac.091</v>
          </cell>
          <cell r="F58">
            <v>5992.4978195675112</v>
          </cell>
          <cell r="G58"/>
          <cell r="H58" t="str">
            <v>u</v>
          </cell>
        </row>
        <row r="59">
          <cell r="B59"/>
          <cell r="C59"/>
          <cell r="D59"/>
          <cell r="E59"/>
          <cell r="F59"/>
          <cell r="G59"/>
          <cell r="H59"/>
        </row>
        <row r="60">
          <cell r="B60" t="str">
            <v>9- Acelerante</v>
          </cell>
          <cell r="C60"/>
          <cell r="D60"/>
          <cell r="E60" t="str">
            <v>Cod. Registro</v>
          </cell>
          <cell r="F60" t="str">
            <v>Precio Prom.</v>
          </cell>
          <cell r="G60"/>
          <cell r="H60" t="str">
            <v>Unidad</v>
          </cell>
        </row>
        <row r="61">
          <cell r="B61">
            <v>18</v>
          </cell>
          <cell r="C61"/>
          <cell r="D61" t="str">
            <v>ACELERANTE DE FRAGÜE</v>
          </cell>
          <cell r="E61" t="str">
            <v>ad.002</v>
          </cell>
          <cell r="F61">
            <v>2650.5812600969666</v>
          </cell>
          <cell r="G61"/>
          <cell r="H61" t="str">
            <v>l</v>
          </cell>
        </row>
        <row r="62">
          <cell r="B62" t="str">
            <v>10- Antisol</v>
          </cell>
          <cell r="C62"/>
          <cell r="D62"/>
          <cell r="E62" t="str">
            <v>Cod. Registro</v>
          </cell>
          <cell r="F62" t="str">
            <v>Precio Prom.</v>
          </cell>
          <cell r="G62"/>
          <cell r="H62" t="str">
            <v>Unidad</v>
          </cell>
        </row>
        <row r="63">
          <cell r="B63">
            <v>17</v>
          </cell>
          <cell r="C63"/>
          <cell r="D63" t="str">
            <v>ANTISOL NORMALIZADO</v>
          </cell>
          <cell r="E63" t="str">
            <v>ad.001</v>
          </cell>
          <cell r="F63">
            <v>2568.9903954122492</v>
          </cell>
          <cell r="G63"/>
          <cell r="H63" t="str">
            <v>l</v>
          </cell>
        </row>
        <row r="64">
          <cell r="B64"/>
          <cell r="C64"/>
          <cell r="D64"/>
          <cell r="E64"/>
          <cell r="F64"/>
          <cell r="G64"/>
          <cell r="H64"/>
        </row>
        <row r="65">
          <cell r="B65" t="str">
            <v>11- Asfalto aislante</v>
          </cell>
          <cell r="C65"/>
          <cell r="D65"/>
          <cell r="E65" t="str">
            <v>Cod. Registro</v>
          </cell>
          <cell r="F65" t="str">
            <v>Precio Prom.</v>
          </cell>
          <cell r="G65"/>
          <cell r="H65" t="str">
            <v>Unidad</v>
          </cell>
        </row>
        <row r="66">
          <cell r="B66">
            <v>25</v>
          </cell>
          <cell r="C66"/>
          <cell r="D66" t="str">
            <v>ASFALTO PLÁSTICO P/JUNTAS DE PAVIMENTO</v>
          </cell>
          <cell r="E66" t="str">
            <v>ai.007</v>
          </cell>
          <cell r="F66">
            <v>4642.86713279784</v>
          </cell>
          <cell r="G66"/>
          <cell r="H66" t="str">
            <v>kg</v>
          </cell>
        </row>
        <row r="67">
          <cell r="B67" t="str">
            <v>12- Esmalte</v>
          </cell>
          <cell r="C67"/>
          <cell r="D67"/>
          <cell r="E67" t="str">
            <v>Cod. Registro</v>
          </cell>
          <cell r="F67" t="str">
            <v>Precio Prom.</v>
          </cell>
          <cell r="G67"/>
          <cell r="H67" t="str">
            <v>Unidad</v>
          </cell>
        </row>
        <row r="68">
          <cell r="B68">
            <v>716</v>
          </cell>
          <cell r="C68"/>
          <cell r="D68" t="str">
            <v>ESMALTE SINTETICO NEGRO 4L</v>
          </cell>
          <cell r="E68" t="str">
            <v>pi.034</v>
          </cell>
          <cell r="F68">
            <v>8208.2479513478684</v>
          </cell>
          <cell r="G68"/>
          <cell r="H68" t="str">
            <v>l</v>
          </cell>
        </row>
        <row r="69">
          <cell r="B69" t="str">
            <v>13- Hidrófugo</v>
          </cell>
          <cell r="C69"/>
          <cell r="D69"/>
          <cell r="E69" t="str">
            <v>Cod. Registro</v>
          </cell>
          <cell r="F69" t="str">
            <v>Precio Prom.</v>
          </cell>
          <cell r="G69"/>
          <cell r="H69" t="str">
            <v>Unidad</v>
          </cell>
        </row>
        <row r="70">
          <cell r="B70">
            <v>22</v>
          </cell>
          <cell r="C70"/>
          <cell r="D70" t="str">
            <v>HIDRÓFUGO CERECITA IGGAM</v>
          </cell>
          <cell r="E70" t="str">
            <v>ai.004</v>
          </cell>
          <cell r="F70">
            <v>1456.0154941052162</v>
          </cell>
          <cell r="G70"/>
          <cell r="H70" t="str">
            <v>l</v>
          </cell>
        </row>
        <row r="71">
          <cell r="B71" t="str">
            <v>14- Membrana</v>
          </cell>
          <cell r="C71"/>
          <cell r="D71"/>
          <cell r="E71" t="str">
            <v>Cod. Registro</v>
          </cell>
          <cell r="F71" t="str">
            <v>Precio Prom.</v>
          </cell>
          <cell r="G71"/>
          <cell r="H71" t="str">
            <v>Unidad</v>
          </cell>
        </row>
        <row r="72">
          <cell r="B72">
            <v>20</v>
          </cell>
          <cell r="C72"/>
          <cell r="D72" t="str">
            <v>MEMBRANA S/ALUMINIO 4 MM ESPESOR</v>
          </cell>
          <cell r="E72" t="str">
            <v>ai.002</v>
          </cell>
          <cell r="F72">
            <v>5989.7185945493184</v>
          </cell>
          <cell r="G72"/>
          <cell r="H72" t="str">
            <v>m2</v>
          </cell>
        </row>
        <row r="73">
          <cell r="B73">
            <v>23</v>
          </cell>
          <cell r="C73"/>
          <cell r="D73" t="str">
            <v>MEMBRANA B/TEJAS C/AISLAC. TÉRMICA TBA5</v>
          </cell>
          <cell r="E73" t="str">
            <v>ai.005</v>
          </cell>
          <cell r="F73">
            <v>6626.7054526341508</v>
          </cell>
          <cell r="G73"/>
          <cell r="H73" t="str">
            <v>m2</v>
          </cell>
        </row>
        <row r="74">
          <cell r="B74">
            <v>24</v>
          </cell>
          <cell r="C74"/>
          <cell r="D74" t="str">
            <v>MEMBRANA C/ALUMINIO 4 MM ESPESOR</v>
          </cell>
          <cell r="E74" t="str">
            <v>ai.006</v>
          </cell>
          <cell r="F74">
            <v>6236.7524071268717</v>
          </cell>
          <cell r="G74"/>
          <cell r="H74" t="str">
            <v>m2</v>
          </cell>
        </row>
        <row r="75">
          <cell r="B75">
            <v>379</v>
          </cell>
          <cell r="C75"/>
          <cell r="D75" t="str">
            <v>MASILLA</v>
          </cell>
          <cell r="E75" t="str">
            <v>ai.010</v>
          </cell>
          <cell r="F75">
            <v>1164.9839291586645</v>
          </cell>
          <cell r="G75"/>
          <cell r="H75" t="str">
            <v>kg</v>
          </cell>
        </row>
        <row r="76">
          <cell r="B76">
            <v>1388</v>
          </cell>
          <cell r="C76"/>
          <cell r="D76" t="str">
            <v>PLÁSTICO POLIETILENO DE ALTA DENSIDAD (EX MEMBRANA HDPE 60 ESP. 1,5 MM, LISA, CALIDAD GM13 (M2))</v>
          </cell>
          <cell r="E76" t="str">
            <v>ai.011</v>
          </cell>
          <cell r="F76">
            <v>6638.9621402864313</v>
          </cell>
          <cell r="G76"/>
          <cell r="H76" t="str">
            <v>m2</v>
          </cell>
        </row>
        <row r="77">
          <cell r="B77" t="str">
            <v>15- Microesfera</v>
          </cell>
          <cell r="C77"/>
          <cell r="D77"/>
          <cell r="E77" t="str">
            <v>Cod. Registro</v>
          </cell>
          <cell r="F77" t="str">
            <v>Precio Prom.</v>
          </cell>
          <cell r="G77"/>
          <cell r="H77" t="str">
            <v>Unidad</v>
          </cell>
        </row>
        <row r="78">
          <cell r="B78">
            <v>30</v>
          </cell>
          <cell r="C78"/>
          <cell r="D78" t="str">
            <v>MICROESFERA DE VIDRIO</v>
          </cell>
          <cell r="E78" t="str">
            <v>ai.017</v>
          </cell>
          <cell r="F78">
            <v>609.18222809017448</v>
          </cell>
          <cell r="G78"/>
          <cell r="H78" t="str">
            <v>kg</v>
          </cell>
        </row>
        <row r="79">
          <cell r="B79" t="str">
            <v>16- Pintura asfáltica</v>
          </cell>
          <cell r="C79"/>
          <cell r="D79"/>
          <cell r="E79" t="str">
            <v>Cod. Registro</v>
          </cell>
          <cell r="F79" t="str">
            <v>Precio Prom.</v>
          </cell>
          <cell r="G79"/>
          <cell r="H79" t="str">
            <v>Unidad</v>
          </cell>
        </row>
        <row r="80">
          <cell r="B80">
            <v>27</v>
          </cell>
          <cell r="C80"/>
          <cell r="D80" t="str">
            <v>PINTURA ASFÁLTICA BASE ACUOSA</v>
          </cell>
          <cell r="E80" t="str">
            <v>ai.012</v>
          </cell>
          <cell r="F80">
            <v>2099.5558527541325</v>
          </cell>
          <cell r="G80"/>
          <cell r="H80" t="str">
            <v>l</v>
          </cell>
        </row>
        <row r="81">
          <cell r="B81" t="str">
            <v>18- Plástico</v>
          </cell>
          <cell r="C81"/>
          <cell r="D81"/>
          <cell r="E81" t="str">
            <v>Cod. Registro</v>
          </cell>
          <cell r="F81" t="str">
            <v>Precio Prom.</v>
          </cell>
          <cell r="G81"/>
          <cell r="H81" t="str">
            <v>Unidad</v>
          </cell>
        </row>
        <row r="82">
          <cell r="B82">
            <v>26</v>
          </cell>
          <cell r="C82"/>
          <cell r="D82" t="str">
            <v>PLÁSTICO 100 MICRONES</v>
          </cell>
          <cell r="E82" t="str">
            <v>ai.009</v>
          </cell>
          <cell r="F82">
            <v>217.42256962486204</v>
          </cell>
          <cell r="G82"/>
          <cell r="H82" t="str">
            <v>m2</v>
          </cell>
        </row>
        <row r="83">
          <cell r="B83" t="str">
            <v>19- Poliestireno</v>
          </cell>
          <cell r="C83"/>
          <cell r="D83"/>
          <cell r="E83" t="str">
            <v>Cod. Registro</v>
          </cell>
          <cell r="F83" t="str">
            <v>Precio Prom.</v>
          </cell>
          <cell r="G83"/>
          <cell r="H83" t="str">
            <v>Unidad</v>
          </cell>
        </row>
        <row r="84">
          <cell r="B84">
            <v>28</v>
          </cell>
          <cell r="C84"/>
          <cell r="D84" t="str">
            <v>POLIESTIRENO EXPANDIDO 20 MM</v>
          </cell>
          <cell r="E84" t="str">
            <v>ai.014</v>
          </cell>
          <cell r="F84">
            <v>8584.6731070495207</v>
          </cell>
          <cell r="G84"/>
          <cell r="H84" t="str">
            <v>m2</v>
          </cell>
        </row>
        <row r="85">
          <cell r="B85">
            <v>1072</v>
          </cell>
          <cell r="C85"/>
          <cell r="D85" t="str">
            <v>POLIESTIRENO EXPANDIDO 10 MM</v>
          </cell>
          <cell r="E85" t="str">
            <v>ai.018</v>
          </cell>
          <cell r="F85">
            <v>4840.6122470362106</v>
          </cell>
          <cell r="G85"/>
          <cell r="H85" t="str">
            <v>m2</v>
          </cell>
        </row>
        <row r="86">
          <cell r="B86">
            <v>1101</v>
          </cell>
          <cell r="C86"/>
          <cell r="D86" t="str">
            <v>LADRILLO TELGOPOR H=12CM, LARGO=1M, ANCHO=42CM</v>
          </cell>
          <cell r="E86" t="str">
            <v>ai.055</v>
          </cell>
          <cell r="F86">
            <v>36127.646709998917</v>
          </cell>
          <cell r="G86"/>
          <cell r="H86" t="str">
            <v>u</v>
          </cell>
        </row>
        <row r="87">
          <cell r="B87"/>
          <cell r="C87"/>
          <cell r="D87"/>
          <cell r="E87"/>
          <cell r="F87"/>
          <cell r="G87"/>
          <cell r="H87"/>
        </row>
        <row r="88">
          <cell r="B88" t="str">
            <v>20- Arena</v>
          </cell>
          <cell r="C88"/>
          <cell r="D88"/>
          <cell r="E88" t="str">
            <v>Cod. Registro</v>
          </cell>
          <cell r="F88" t="str">
            <v>Precio Prom.</v>
          </cell>
          <cell r="G88"/>
          <cell r="H88" t="str">
            <v>Unidad</v>
          </cell>
        </row>
        <row r="89">
          <cell r="B89">
            <v>31</v>
          </cell>
          <cell r="C89"/>
          <cell r="D89" t="str">
            <v>ARENA GRUESA</v>
          </cell>
          <cell r="E89" t="str">
            <v>ar.001</v>
          </cell>
          <cell r="F89">
            <v>15495.54589505307</v>
          </cell>
          <cell r="G89"/>
          <cell r="H89" t="str">
            <v>m3</v>
          </cell>
        </row>
        <row r="90">
          <cell r="B90">
            <v>35</v>
          </cell>
          <cell r="C90"/>
          <cell r="D90" t="str">
            <v>ENLAME</v>
          </cell>
          <cell r="E90" t="str">
            <v>ar.005</v>
          </cell>
          <cell r="F90">
            <v>16207.309710428564</v>
          </cell>
          <cell r="G90"/>
          <cell r="H90" t="str">
            <v>m3</v>
          </cell>
        </row>
        <row r="91">
          <cell r="B91">
            <v>36</v>
          </cell>
          <cell r="C91"/>
          <cell r="D91" t="str">
            <v>ARENA MEDIANA</v>
          </cell>
          <cell r="E91" t="str">
            <v>ar.006</v>
          </cell>
          <cell r="F91">
            <v>21198.014776193562</v>
          </cell>
          <cell r="G91"/>
          <cell r="H91" t="str">
            <v>m3</v>
          </cell>
        </row>
        <row r="92">
          <cell r="B92">
            <v>342</v>
          </cell>
          <cell r="C92"/>
          <cell r="D92" t="str">
            <v>ARENA FINA</v>
          </cell>
          <cell r="E92" t="str">
            <v>ar.013</v>
          </cell>
          <cell r="F92">
            <v>17403.525525337569</v>
          </cell>
          <cell r="G92"/>
          <cell r="H92" t="str">
            <v>m3</v>
          </cell>
        </row>
        <row r="93">
          <cell r="B93" t="str">
            <v>21- Árido Vial</v>
          </cell>
          <cell r="C93"/>
          <cell r="D93"/>
          <cell r="E93" t="str">
            <v>Cod. Registro</v>
          </cell>
          <cell r="F93" t="str">
            <v>Precio Prom.</v>
          </cell>
          <cell r="G93"/>
          <cell r="H93" t="str">
            <v>Unidad</v>
          </cell>
        </row>
        <row r="94">
          <cell r="B94">
            <v>32</v>
          </cell>
          <cell r="C94"/>
          <cell r="D94" t="str">
            <v>MATERIAL DE SUBBASE TAMAÑO MÁX=2"- VIAL</v>
          </cell>
          <cell r="E94" t="str">
            <v>ar.002</v>
          </cell>
          <cell r="F94">
            <v>20521.118050414982</v>
          </cell>
          <cell r="G94"/>
          <cell r="H94" t="str">
            <v>m3</v>
          </cell>
        </row>
        <row r="95">
          <cell r="B95">
            <v>37</v>
          </cell>
          <cell r="C95"/>
          <cell r="D95" t="str">
            <v>ARIDO P/BASE MAX 1 1/2"- VIAL</v>
          </cell>
          <cell r="E95" t="str">
            <v>ar.007</v>
          </cell>
          <cell r="F95">
            <v>20037.421855521741</v>
          </cell>
          <cell r="G95"/>
          <cell r="H95" t="str">
            <v>m3</v>
          </cell>
        </row>
        <row r="96">
          <cell r="B96">
            <v>38</v>
          </cell>
          <cell r="C96"/>
          <cell r="D96" t="str">
            <v>MATERIAL DE SUBBASE TAMAÑO MÁX=11/2"-VIAL</v>
          </cell>
          <cell r="E96" t="str">
            <v>ar.008</v>
          </cell>
          <cell r="F96">
            <v>13305.782720139703</v>
          </cell>
          <cell r="G96"/>
          <cell r="H96" t="str">
            <v>m3</v>
          </cell>
        </row>
        <row r="97">
          <cell r="B97" t="str">
            <v>25- Ripio</v>
          </cell>
          <cell r="C97"/>
          <cell r="D97"/>
          <cell r="E97" t="str">
            <v>Cod. Registro</v>
          </cell>
          <cell r="F97" t="str">
            <v>Precio Prom.</v>
          </cell>
          <cell r="G97"/>
          <cell r="H97" t="str">
            <v>Unidad</v>
          </cell>
        </row>
        <row r="98">
          <cell r="B98">
            <v>33</v>
          </cell>
          <cell r="C98"/>
          <cell r="D98" t="str">
            <v>RIPIO ZARANDEADO 1/3</v>
          </cell>
          <cell r="E98" t="str">
            <v>ar.003</v>
          </cell>
          <cell r="F98">
            <v>17263.28465369351</v>
          </cell>
          <cell r="G98"/>
          <cell r="H98" t="str">
            <v>m3</v>
          </cell>
        </row>
        <row r="99">
          <cell r="B99">
            <v>34</v>
          </cell>
          <cell r="C99"/>
          <cell r="D99" t="str">
            <v>RIPIOSA</v>
          </cell>
          <cell r="E99" t="str">
            <v>ar.004</v>
          </cell>
          <cell r="F99">
            <v>18237.79089589158</v>
          </cell>
          <cell r="G99"/>
          <cell r="H99" t="str">
            <v>m3</v>
          </cell>
        </row>
        <row r="100">
          <cell r="B100">
            <v>39</v>
          </cell>
          <cell r="C100"/>
          <cell r="D100" t="str">
            <v>RIPIO LAVADO 1/5</v>
          </cell>
          <cell r="E100" t="str">
            <v>ar.009</v>
          </cell>
          <cell r="F100">
            <v>18283.282855425532</v>
          </cell>
          <cell r="G100"/>
          <cell r="H100" t="str">
            <v>m3</v>
          </cell>
        </row>
        <row r="101">
          <cell r="B101">
            <v>40</v>
          </cell>
          <cell r="C101"/>
          <cell r="D101" t="str">
            <v>PIEDRA BOLA</v>
          </cell>
          <cell r="E101" t="str">
            <v>ar.010</v>
          </cell>
          <cell r="F101">
            <v>17053.935894990267</v>
          </cell>
          <cell r="G101"/>
          <cell r="H101" t="str">
            <v>m3</v>
          </cell>
        </row>
        <row r="102">
          <cell r="B102">
            <v>343</v>
          </cell>
          <cell r="C102"/>
          <cell r="D102" t="str">
            <v>RIPIO LAVADO 1/2</v>
          </cell>
          <cell r="E102" t="str">
            <v>ar.012</v>
          </cell>
          <cell r="F102">
            <v>18602.629590662225</v>
          </cell>
          <cell r="G102"/>
          <cell r="H102" t="str">
            <v>m3</v>
          </cell>
        </row>
        <row r="103">
          <cell r="B103"/>
          <cell r="C103"/>
          <cell r="D103"/>
          <cell r="E103"/>
          <cell r="F103"/>
          <cell r="G103"/>
          <cell r="H103"/>
        </row>
        <row r="104">
          <cell r="B104" t="str">
            <v>27- Azulejo</v>
          </cell>
          <cell r="C104"/>
          <cell r="D104"/>
          <cell r="E104" t="str">
            <v>Cod. Registro</v>
          </cell>
          <cell r="F104" t="str">
            <v>Precio Prom.</v>
          </cell>
          <cell r="G104"/>
          <cell r="H104" t="str">
            <v>Unidad</v>
          </cell>
        </row>
        <row r="105">
          <cell r="B105">
            <v>41</v>
          </cell>
          <cell r="C105"/>
          <cell r="D105" t="str">
            <v>AZULEJO 15X15 BLANCO</v>
          </cell>
          <cell r="E105" t="str">
            <v>az.001</v>
          </cell>
          <cell r="F105">
            <v>2960.5181826017474</v>
          </cell>
          <cell r="G105"/>
          <cell r="H105" t="str">
            <v>m2</v>
          </cell>
        </row>
        <row r="106">
          <cell r="B106"/>
          <cell r="C106"/>
          <cell r="D106"/>
          <cell r="E106"/>
          <cell r="F106"/>
          <cell r="G106"/>
          <cell r="H106"/>
        </row>
        <row r="107">
          <cell r="B107" t="str">
            <v>28- Bloque</v>
          </cell>
          <cell r="C107"/>
          <cell r="D107"/>
          <cell r="E107" t="str">
            <v>Cod. Registro</v>
          </cell>
          <cell r="F107" t="str">
            <v>Precio Prom.</v>
          </cell>
          <cell r="G107"/>
          <cell r="H107" t="str">
            <v>Unidad</v>
          </cell>
        </row>
        <row r="108">
          <cell r="B108">
            <v>42</v>
          </cell>
          <cell r="C108"/>
          <cell r="D108" t="str">
            <v>BLOQUE DE H° DE 19X19X39 BR3</v>
          </cell>
          <cell r="E108" t="str">
            <v>bl.002</v>
          </cell>
          <cell r="F108">
            <v>1622.8772472526348</v>
          </cell>
          <cell r="G108"/>
          <cell r="H108" t="str">
            <v>u</v>
          </cell>
        </row>
        <row r="109">
          <cell r="B109">
            <v>784</v>
          </cell>
          <cell r="C109"/>
          <cell r="D109" t="str">
            <v>BLOQUE DE H° DE 15X20X40</v>
          </cell>
          <cell r="E109" t="str">
            <v>bl.004</v>
          </cell>
          <cell r="F109">
            <v>1070.4633216521531</v>
          </cell>
          <cell r="G109"/>
          <cell r="H109" t="str">
            <v>u</v>
          </cell>
        </row>
        <row r="110">
          <cell r="B110" t="str">
            <v>29- Viguetas</v>
          </cell>
          <cell r="C110"/>
          <cell r="D110"/>
          <cell r="E110" t="str">
            <v>Cod. Registro</v>
          </cell>
          <cell r="F110" t="str">
            <v>Precio Prom.</v>
          </cell>
          <cell r="G110"/>
          <cell r="H110" t="str">
            <v>Unidad</v>
          </cell>
        </row>
        <row r="111">
          <cell r="B111">
            <v>43</v>
          </cell>
          <cell r="C111"/>
          <cell r="D111" t="str">
            <v>VIGUETAS PRETENSADAS 3.90 M.</v>
          </cell>
          <cell r="E111" t="str">
            <v>bl.003</v>
          </cell>
          <cell r="F111">
            <v>2387.0555679459985</v>
          </cell>
          <cell r="G111"/>
          <cell r="H111" t="str">
            <v>m</v>
          </cell>
        </row>
        <row r="112">
          <cell r="B112">
            <v>1368</v>
          </cell>
          <cell r="C112"/>
          <cell r="D112" t="str">
            <v>VIGUETAS PRETENSADAS 3.80 M.</v>
          </cell>
          <cell r="E112" t="str">
            <v>bl.005</v>
          </cell>
          <cell r="F112">
            <v>2612.281299002686</v>
          </cell>
          <cell r="G112"/>
          <cell r="H112" t="str">
            <v>m</v>
          </cell>
        </row>
        <row r="113">
          <cell r="B113">
            <v>1369</v>
          </cell>
          <cell r="C113"/>
          <cell r="D113" t="str">
            <v>VIGUETAS PRETENSADAS 4.00 M.</v>
          </cell>
          <cell r="E113" t="str">
            <v>bl.006</v>
          </cell>
          <cell r="F113">
            <v>2905.7029717381861</v>
          </cell>
          <cell r="G113"/>
          <cell r="H113" t="str">
            <v>m</v>
          </cell>
        </row>
        <row r="114">
          <cell r="B114"/>
          <cell r="C114"/>
          <cell r="D114"/>
          <cell r="E114"/>
          <cell r="F114"/>
          <cell r="G114"/>
          <cell r="H114"/>
        </row>
        <row r="115">
          <cell r="B115" t="str">
            <v>30- Cerradura</v>
          </cell>
          <cell r="C115"/>
          <cell r="D115"/>
          <cell r="E115" t="str">
            <v>Cod. Registro</v>
          </cell>
          <cell r="F115" t="str">
            <v>Precio Prom.</v>
          </cell>
          <cell r="G115"/>
          <cell r="H115" t="str">
            <v>Unidad</v>
          </cell>
        </row>
        <row r="116">
          <cell r="B116">
            <v>46</v>
          </cell>
          <cell r="C116"/>
          <cell r="D116" t="str">
            <v>CERRADURA DE SEGURIDAD PRIVE ART.200</v>
          </cell>
          <cell r="E116" t="str">
            <v>ca.003</v>
          </cell>
          <cell r="F116">
            <v>18736.809574551789</v>
          </cell>
          <cell r="G116"/>
          <cell r="H116" t="str">
            <v>u</v>
          </cell>
        </row>
        <row r="117">
          <cell r="B117" t="str">
            <v>32- Puerta</v>
          </cell>
          <cell r="C117"/>
          <cell r="D117"/>
          <cell r="E117" t="str">
            <v>Cod. Registro</v>
          </cell>
          <cell r="F117" t="str">
            <v>Precio Prom.</v>
          </cell>
          <cell r="G117"/>
          <cell r="H117" t="str">
            <v>Unidad</v>
          </cell>
        </row>
        <row r="118">
          <cell r="B118">
            <v>44</v>
          </cell>
          <cell r="C118"/>
          <cell r="D118" t="str">
            <v>PUERTA TABLERO 0,90 X 2,00 CEDRO</v>
          </cell>
          <cell r="E118" t="str">
            <v>ca.001</v>
          </cell>
          <cell r="F118">
            <v>183069.01786812264</v>
          </cell>
          <cell r="G118"/>
          <cell r="H118" t="str">
            <v>u</v>
          </cell>
        </row>
        <row r="119">
          <cell r="B119">
            <v>47</v>
          </cell>
          <cell r="C119"/>
          <cell r="D119" t="str">
            <v>PUERTA PLACA 0,70 X 2,00 PINO C/MARCO METALICO</v>
          </cell>
          <cell r="E119" t="str">
            <v>ca.008</v>
          </cell>
          <cell r="F119">
            <v>107296.77912544015</v>
          </cell>
          <cell r="G119"/>
          <cell r="H119" t="str">
            <v>u</v>
          </cell>
        </row>
        <row r="120">
          <cell r="B120">
            <v>705</v>
          </cell>
          <cell r="C120"/>
          <cell r="D120" t="str">
            <v>P1 ALT. PUERTA DE 0.90X2.05 MARCO N°18 P/75MM HOJA BASTIDOR</v>
          </cell>
          <cell r="E120" t="str">
            <v>ca.109</v>
          </cell>
          <cell r="F120">
            <v>286842.09917486506</v>
          </cell>
          <cell r="G120"/>
          <cell r="H120" t="str">
            <v>u</v>
          </cell>
        </row>
        <row r="121">
          <cell r="B121">
            <v>706</v>
          </cell>
          <cell r="C121"/>
          <cell r="D121" t="str">
            <v>P1 MARCO 0.90X2.05 N° 18 P/75MM</v>
          </cell>
          <cell r="E121" t="str">
            <v>ca.110</v>
          </cell>
          <cell r="F121">
            <v>46368.984932760599</v>
          </cell>
          <cell r="G121"/>
          <cell r="H121" t="str">
            <v>u</v>
          </cell>
        </row>
        <row r="122">
          <cell r="B122">
            <v>707</v>
          </cell>
          <cell r="C122"/>
          <cell r="D122" t="str">
            <v>P2 MARCO 0.80X2.05 N° 18 P/75MM</v>
          </cell>
          <cell r="E122" t="str">
            <v>ca.111</v>
          </cell>
          <cell r="F122">
            <v>45899.488177905063</v>
          </cell>
          <cell r="G122"/>
          <cell r="H122" t="str">
            <v>u</v>
          </cell>
        </row>
        <row r="123">
          <cell r="B123">
            <v>708</v>
          </cell>
          <cell r="C123"/>
          <cell r="D123" t="str">
            <v>P3 MARCO 0.70X2.05 N° 18 P/75MM</v>
          </cell>
          <cell r="E123" t="str">
            <v>ca.112</v>
          </cell>
          <cell r="F123">
            <v>44986.660540412013</v>
          </cell>
          <cell r="G123"/>
          <cell r="H123" t="str">
            <v>u</v>
          </cell>
        </row>
        <row r="124">
          <cell r="B124">
            <v>709</v>
          </cell>
          <cell r="C124"/>
          <cell r="D124" t="str">
            <v>P4 MARCO 0.90X2.05 N° 18 P/65MM HOJA C/BASTONADO INF. Y P.FIJO C/R</v>
          </cell>
          <cell r="E124" t="str">
            <v>ca.113</v>
          </cell>
          <cell r="F124">
            <v>209737.53552886183</v>
          </cell>
          <cell r="G124"/>
          <cell r="H124" t="str">
            <v>u</v>
          </cell>
        </row>
        <row r="125">
          <cell r="B125">
            <v>715</v>
          </cell>
          <cell r="C125"/>
          <cell r="D125" t="str">
            <v>PUERTA BLINDEX DE 10MM DE 93X215 INCOLORA,TEMPLADA CON HERRAJES</v>
          </cell>
          <cell r="E125" t="str">
            <v>ca.114</v>
          </cell>
          <cell r="F125">
            <v>794836.62072070094</v>
          </cell>
          <cell r="G125"/>
          <cell r="H125" t="str">
            <v>u</v>
          </cell>
        </row>
        <row r="126">
          <cell r="B126" t="str">
            <v>33- Ventana</v>
          </cell>
          <cell r="C126"/>
          <cell r="D126"/>
          <cell r="E126" t="str">
            <v>Cod. Registro</v>
          </cell>
          <cell r="F126" t="str">
            <v>Precio Prom.</v>
          </cell>
          <cell r="G126"/>
          <cell r="H126" t="str">
            <v>Unidad</v>
          </cell>
        </row>
        <row r="127">
          <cell r="B127">
            <v>48</v>
          </cell>
          <cell r="C127"/>
          <cell r="D127" t="str">
            <v>VENTANA 2 H. ABRIR C/MCO.MET. 1,20X1,10 Y CELOSÍA METÁLICA BWG 20</v>
          </cell>
          <cell r="E127" t="str">
            <v>ca.013</v>
          </cell>
          <cell r="F127">
            <v>439466.50744228123</v>
          </cell>
          <cell r="G127"/>
          <cell r="H127" t="str">
            <v>u</v>
          </cell>
        </row>
        <row r="128">
          <cell r="B128">
            <v>930</v>
          </cell>
          <cell r="C128"/>
          <cell r="D128" t="str">
            <v>VENTANA 2 H. ABRIR C/MCO.MET. 1,20X1,10 Y CEL. MET.(A PARTIR DE 01/05)</v>
          </cell>
          <cell r="E128" t="str">
            <v>ca.013b</v>
          </cell>
          <cell r="F128">
            <v>145076.89401374524</v>
          </cell>
          <cell r="G128"/>
          <cell r="H128" t="str">
            <v>u</v>
          </cell>
        </row>
        <row r="129">
          <cell r="B129">
            <v>1230</v>
          </cell>
          <cell r="C129"/>
          <cell r="D129" t="str">
            <v>VENTANA 2H DE ABRIR ALUM. NATURAL 1,2X1,2 C/CRISTAL FLOAT 4MM INCOLORO</v>
          </cell>
          <cell r="E129" t="str">
            <v>ca.020</v>
          </cell>
          <cell r="F129">
            <v>337145.53173383762</v>
          </cell>
          <cell r="G129"/>
          <cell r="H129" t="str">
            <v>u</v>
          </cell>
        </row>
        <row r="130">
          <cell r="B130">
            <v>1231</v>
          </cell>
          <cell r="C130"/>
          <cell r="D130" t="str">
            <v>VENTANA 2H DE ABRIR ALUM. ANODIZ. 1,2X1,2 C/CRISTAL FLOAT 4MM INCOLORO</v>
          </cell>
          <cell r="E130" t="str">
            <v>ca.030</v>
          </cell>
          <cell r="F130">
            <v>337145.53173383762</v>
          </cell>
          <cell r="G130"/>
          <cell r="H130" t="str">
            <v>u</v>
          </cell>
        </row>
        <row r="131">
          <cell r="B131">
            <v>362</v>
          </cell>
          <cell r="C131"/>
          <cell r="D131" t="str">
            <v>VENTANA 2 H. ABRIR C/MCO.MET. 1,20X1,50 Y CELOSÍA METÁLICA BWG 20</v>
          </cell>
          <cell r="E131" t="str">
            <v>ca.102</v>
          </cell>
          <cell r="F131">
            <v>435282.24892546196</v>
          </cell>
          <cell r="G131"/>
          <cell r="H131" t="str">
            <v>u</v>
          </cell>
        </row>
        <row r="132">
          <cell r="B132">
            <v>363</v>
          </cell>
          <cell r="C132"/>
          <cell r="D132" t="str">
            <v>VENTANA 2 H. ABRIR C/MCO.MET. 1,20X1,10 Y CELOSÍA TABLILLA DE MADERA</v>
          </cell>
          <cell r="E132" t="str">
            <v>ca.103</v>
          </cell>
          <cell r="F132">
            <v>370511.78336598934</v>
          </cell>
          <cell r="G132"/>
          <cell r="H132" t="str">
            <v>u</v>
          </cell>
        </row>
        <row r="133">
          <cell r="B133">
            <v>365</v>
          </cell>
          <cell r="C133"/>
          <cell r="D133" t="str">
            <v>VENTANA 2 H. ABRIR C/MCO.MET. 1,20X1,50 Y CELOSÍA TABLILLA DE MADERA</v>
          </cell>
          <cell r="E133" t="str">
            <v>ca.104</v>
          </cell>
          <cell r="F133">
            <v>434303.90664034162</v>
          </cell>
          <cell r="G133"/>
          <cell r="H133" t="str">
            <v>u</v>
          </cell>
        </row>
        <row r="134">
          <cell r="B134">
            <v>710</v>
          </cell>
          <cell r="C134"/>
          <cell r="D134" t="str">
            <v>VENTANA 0.60X0.80 PAÑO FIJO INF. Y AEREADOR ALUM 3 ALETAS C/REJA C.EST</v>
          </cell>
          <cell r="E134" t="str">
            <v>ca.107</v>
          </cell>
          <cell r="F134">
            <v>82825.33978117384</v>
          </cell>
          <cell r="G134"/>
          <cell r="H134" t="str">
            <v>u</v>
          </cell>
        </row>
        <row r="135">
          <cell r="B135">
            <v>711</v>
          </cell>
          <cell r="C135"/>
          <cell r="D135" t="str">
            <v>VENTILUZ 1.116X0.30 C/DOS AEREADORES ALUM. DE 5 ALETAS C/REJA C.EST.</v>
          </cell>
          <cell r="E135" t="str">
            <v>ca.108</v>
          </cell>
          <cell r="F135">
            <v>102122.7427286335</v>
          </cell>
          <cell r="G135"/>
          <cell r="H135" t="str">
            <v>u</v>
          </cell>
        </row>
        <row r="136">
          <cell r="B136"/>
          <cell r="C136"/>
          <cell r="D136"/>
          <cell r="E136"/>
          <cell r="F136"/>
          <cell r="G136"/>
          <cell r="H136"/>
        </row>
        <row r="137">
          <cell r="B137" t="str">
            <v>34- Caño chapa</v>
          </cell>
          <cell r="C137"/>
          <cell r="D137"/>
          <cell r="E137" t="str">
            <v>Cod. Registro</v>
          </cell>
          <cell r="F137" t="str">
            <v>Precio Prom.</v>
          </cell>
          <cell r="G137"/>
          <cell r="H137" t="str">
            <v>Unidad</v>
          </cell>
        </row>
        <row r="138">
          <cell r="B138">
            <v>770</v>
          </cell>
          <cell r="C138"/>
          <cell r="D138" t="str">
            <v>CAÑO ESTRUCTURAL 25X25X1,6 X 6 M</v>
          </cell>
          <cell r="E138" t="str">
            <v>ac.116</v>
          </cell>
          <cell r="F138">
            <v>5206.3820798649531</v>
          </cell>
          <cell r="G138"/>
          <cell r="H138" t="str">
            <v>m</v>
          </cell>
        </row>
        <row r="139">
          <cell r="B139">
            <v>771</v>
          </cell>
          <cell r="C139"/>
          <cell r="D139" t="str">
            <v>CAÑO ESTRUCTURAL REDONDO 2"X1,2 X 6 M</v>
          </cell>
          <cell r="E139" t="str">
            <v>ac.117</v>
          </cell>
          <cell r="F139">
            <v>6692.9310796623113</v>
          </cell>
          <cell r="G139"/>
          <cell r="H139" t="str">
            <v>m</v>
          </cell>
        </row>
        <row r="140">
          <cell r="B140">
            <v>772</v>
          </cell>
          <cell r="C140"/>
          <cell r="D140" t="str">
            <v>CAÑO ESTRUCTURAL REDONDO 2 - 1/2"X1,6 X 6 M</v>
          </cell>
          <cell r="E140" t="str">
            <v>ac.118</v>
          </cell>
          <cell r="F140">
            <v>10724.643537676686</v>
          </cell>
          <cell r="G140"/>
          <cell r="H140" t="str">
            <v>m</v>
          </cell>
        </row>
        <row r="141">
          <cell r="B141">
            <v>53</v>
          </cell>
          <cell r="C141"/>
          <cell r="D141" t="str">
            <v>CAÑO ESTRUCTURAL REDONDO 3" X 1,6 X 6MT.</v>
          </cell>
          <cell r="E141" t="str">
            <v>ch.011</v>
          </cell>
          <cell r="F141">
            <v>11167.269881417053</v>
          </cell>
          <cell r="G141"/>
          <cell r="H141" t="str">
            <v>m</v>
          </cell>
        </row>
        <row r="142">
          <cell r="B142">
            <v>450</v>
          </cell>
          <cell r="C142"/>
          <cell r="D142" t="str">
            <v>CAÑO ESTRUCTURAL 40X80X1,6 X 6 M</v>
          </cell>
          <cell r="E142" t="str">
            <v>ch.012</v>
          </cell>
          <cell r="F142">
            <v>70435.560207259987</v>
          </cell>
          <cell r="G142"/>
          <cell r="H142" t="str">
            <v>u</v>
          </cell>
        </row>
        <row r="143">
          <cell r="B143">
            <v>451</v>
          </cell>
          <cell r="C143"/>
          <cell r="D143" t="str">
            <v>CAÑO ESTRUCTURAL 30X40X1,2 X 6 M</v>
          </cell>
          <cell r="E143" t="str">
            <v>ch.013</v>
          </cell>
          <cell r="F143">
            <v>31325.291045006641</v>
          </cell>
          <cell r="G143"/>
          <cell r="H143" t="str">
            <v>u</v>
          </cell>
        </row>
        <row r="144">
          <cell r="B144">
            <v>344</v>
          </cell>
          <cell r="C144"/>
          <cell r="D144" t="str">
            <v>CAÑO DE CHAPA GALVANIZADA D=150MM CH30</v>
          </cell>
          <cell r="E144" t="str">
            <v>ga.012</v>
          </cell>
          <cell r="F144">
            <v>26298.404363932597</v>
          </cell>
          <cell r="G144"/>
          <cell r="H144" t="str">
            <v>m</v>
          </cell>
        </row>
        <row r="145">
          <cell r="B145" t="str">
            <v>35- Chapa</v>
          </cell>
          <cell r="C145"/>
          <cell r="D145"/>
          <cell r="E145" t="str">
            <v>Cod. Registro</v>
          </cell>
          <cell r="F145" t="str">
            <v>Precio Prom.</v>
          </cell>
          <cell r="G145"/>
          <cell r="H145" t="str">
            <v>Unidad</v>
          </cell>
        </row>
        <row r="146">
          <cell r="B146">
            <v>49</v>
          </cell>
          <cell r="C146"/>
          <cell r="D146" t="str">
            <v>CHAPA FºCº ACANALADA DE 6 MM, DE 1.10M.X 2.44M.</v>
          </cell>
          <cell r="E146" t="str">
            <v>ch.002</v>
          </cell>
          <cell r="F146">
            <v>22339.408361858052</v>
          </cell>
          <cell r="G146"/>
          <cell r="H146" t="str">
            <v>u</v>
          </cell>
        </row>
        <row r="147">
          <cell r="B147">
            <v>50</v>
          </cell>
          <cell r="C147"/>
          <cell r="D147" t="str">
            <v>CHAPA DE HIERRO N°16 DD DE 1 X 2 M.</v>
          </cell>
          <cell r="E147" t="str">
            <v>ch.004</v>
          </cell>
          <cell r="F147">
            <v>3124.9715944478307</v>
          </cell>
          <cell r="G147"/>
          <cell r="H147" t="str">
            <v>kg</v>
          </cell>
        </row>
        <row r="148">
          <cell r="B148">
            <v>51</v>
          </cell>
          <cell r="C148"/>
          <cell r="D148" t="str">
            <v>CHAPA H°G° N°27, 3.05 X 1.10 M.</v>
          </cell>
          <cell r="E148" t="str">
            <v>ch.006</v>
          </cell>
          <cell r="F148">
            <v>37161.082055077713</v>
          </cell>
          <cell r="G148"/>
          <cell r="H148" t="str">
            <v>u</v>
          </cell>
        </row>
        <row r="149">
          <cell r="B149">
            <v>52</v>
          </cell>
          <cell r="C149"/>
          <cell r="D149" t="str">
            <v>CHAPA DE HIERRO N°18 DD DE 1 X 2 M.</v>
          </cell>
          <cell r="E149" t="str">
            <v>ch.010</v>
          </cell>
          <cell r="F149">
            <v>3414.731151279032</v>
          </cell>
          <cell r="G149"/>
          <cell r="H149" t="str">
            <v>kg</v>
          </cell>
        </row>
        <row r="150">
          <cell r="B150">
            <v>766</v>
          </cell>
          <cell r="C150"/>
          <cell r="D150" t="str">
            <v>CHAPA LISA GALVANIZADA Nº 24 DE 1,22X2,44</v>
          </cell>
          <cell r="E150" t="str">
            <v>ch.030</v>
          </cell>
          <cell r="F150">
            <v>48214.10655303239</v>
          </cell>
          <cell r="G150"/>
          <cell r="H150" t="str">
            <v>u</v>
          </cell>
        </row>
        <row r="151">
          <cell r="B151">
            <v>767</v>
          </cell>
          <cell r="C151"/>
          <cell r="D151" t="str">
            <v>CHAPA LISA GALVANIZADA Nº 27 DE 1,22X2,45</v>
          </cell>
          <cell r="E151" t="str">
            <v>ch.031</v>
          </cell>
          <cell r="F151">
            <v>41070.359705581388</v>
          </cell>
          <cell r="G151"/>
          <cell r="H151" t="str">
            <v>u</v>
          </cell>
        </row>
        <row r="152">
          <cell r="B152">
            <v>768</v>
          </cell>
          <cell r="C152"/>
          <cell r="D152" t="str">
            <v>CHAPA GALVANIZADA Nº 27 X 1,10</v>
          </cell>
          <cell r="E152" t="str">
            <v>ch.032</v>
          </cell>
          <cell r="F152">
            <v>4631.2127925444984</v>
          </cell>
          <cell r="G152"/>
          <cell r="H152" t="str">
            <v>pie</v>
          </cell>
        </row>
        <row r="153">
          <cell r="B153">
            <v>769</v>
          </cell>
          <cell r="C153"/>
          <cell r="D153" t="str">
            <v>CHAPA DE HIERRO N°28 DD DE 1 X 2 M.</v>
          </cell>
          <cell r="E153" t="str">
            <v>ch.033</v>
          </cell>
          <cell r="F153">
            <v>26558.276742001803</v>
          </cell>
          <cell r="G153"/>
          <cell r="H153" t="str">
            <v>u</v>
          </cell>
        </row>
        <row r="154">
          <cell r="B154">
            <v>778</v>
          </cell>
          <cell r="C154"/>
          <cell r="D154" t="str">
            <v>CHAPA DECORADA Nº 20 2 X 1M</v>
          </cell>
          <cell r="E154" t="str">
            <v>ch.035</v>
          </cell>
          <cell r="F154">
            <v>127004.1530745959</v>
          </cell>
          <cell r="G154"/>
          <cell r="H154" t="str">
            <v>u</v>
          </cell>
        </row>
        <row r="155">
          <cell r="B155">
            <v>779</v>
          </cell>
          <cell r="C155"/>
          <cell r="D155" t="str">
            <v>CHAPA Nº 27 DE 8 PIE X 1,10 M</v>
          </cell>
          <cell r="E155" t="str">
            <v>ch.036</v>
          </cell>
          <cell r="F155">
            <v>39819.117044541854</v>
          </cell>
          <cell r="G155"/>
          <cell r="H155" t="str">
            <v>u</v>
          </cell>
        </row>
        <row r="156">
          <cell r="B156">
            <v>780</v>
          </cell>
          <cell r="C156"/>
          <cell r="D156" t="str">
            <v>CHAPA Nº 27 DE 25 PIE X 1,10 M</v>
          </cell>
          <cell r="E156" t="str">
            <v>ch.037</v>
          </cell>
          <cell r="F156">
            <v>119752.3617080289</v>
          </cell>
          <cell r="G156"/>
          <cell r="H156" t="str">
            <v>u</v>
          </cell>
        </row>
        <row r="157">
          <cell r="B157">
            <v>781</v>
          </cell>
          <cell r="C157"/>
          <cell r="D157" t="str">
            <v>CHAPA Nº 27 DE 15 PIE X 1,10 M</v>
          </cell>
          <cell r="E157" t="str">
            <v>ch.038</v>
          </cell>
          <cell r="F157">
            <v>71081.188808181134</v>
          </cell>
          <cell r="G157"/>
          <cell r="H157" t="str">
            <v>u</v>
          </cell>
        </row>
        <row r="158">
          <cell r="B158">
            <v>782</v>
          </cell>
          <cell r="C158"/>
          <cell r="D158" t="str">
            <v>CHAPA Nº 27 DE 14 PIE X 1,10 M</v>
          </cell>
          <cell r="E158" t="str">
            <v>ch.039</v>
          </cell>
          <cell r="F158">
            <v>62370.709451223032</v>
          </cell>
          <cell r="G158"/>
          <cell r="H158" t="str">
            <v>u</v>
          </cell>
        </row>
        <row r="159">
          <cell r="B159">
            <v>840</v>
          </cell>
          <cell r="C159"/>
          <cell r="D159" t="str">
            <v>CHAPA GALVANIZADA Nº 24 X 1,10</v>
          </cell>
          <cell r="E159" t="str">
            <v>ch.040</v>
          </cell>
          <cell r="F159">
            <v>5403.6592042283719</v>
          </cell>
          <cell r="G159"/>
          <cell r="H159" t="str">
            <v>pie</v>
          </cell>
        </row>
        <row r="160">
          <cell r="B160" t="str">
            <v>36- Perfil</v>
          </cell>
          <cell r="C160"/>
          <cell r="D160"/>
          <cell r="E160" t="str">
            <v>Cod. Registro</v>
          </cell>
          <cell r="F160" t="str">
            <v>Precio Prom.</v>
          </cell>
          <cell r="G160"/>
          <cell r="H160" t="str">
            <v>Unidad</v>
          </cell>
        </row>
        <row r="161">
          <cell r="B161">
            <v>54</v>
          </cell>
          <cell r="C161"/>
          <cell r="D161" t="str">
            <v>PERFIL CHAPA GALV. SOLERA DE 35 MM X 2,60 M</v>
          </cell>
          <cell r="E161" t="str">
            <v>ch.020</v>
          </cell>
          <cell r="F161">
            <v>8141.9912459022653</v>
          </cell>
          <cell r="G161"/>
          <cell r="H161" t="str">
            <v>u</v>
          </cell>
        </row>
        <row r="162">
          <cell r="B162">
            <v>452</v>
          </cell>
          <cell r="C162"/>
          <cell r="D162" t="str">
            <v>PERFIL CHAPA GALV. SOLERA DE 70 MM X 2,60 M</v>
          </cell>
          <cell r="E162" t="str">
            <v>ch.021</v>
          </cell>
          <cell r="F162">
            <v>11207.403770850391</v>
          </cell>
          <cell r="G162"/>
          <cell r="H162" t="str">
            <v>u</v>
          </cell>
        </row>
        <row r="163">
          <cell r="B163"/>
          <cell r="C163"/>
          <cell r="D163"/>
          <cell r="E163"/>
          <cell r="F163"/>
          <cell r="G163"/>
          <cell r="H163"/>
        </row>
        <row r="164">
          <cell r="B164" t="str">
            <v>37- Cable elect.</v>
          </cell>
          <cell r="C164"/>
          <cell r="D164"/>
          <cell r="E164" t="str">
            <v>Cod. Registro</v>
          </cell>
          <cell r="F164" t="str">
            <v>Precio Prom.</v>
          </cell>
          <cell r="G164"/>
          <cell r="H164" t="str">
            <v>Unidad</v>
          </cell>
        </row>
        <row r="165">
          <cell r="B165">
            <v>456</v>
          </cell>
          <cell r="C165"/>
          <cell r="D165" t="str">
            <v>CABLE COBRE DESNUDO 7 X 0,85 MM2</v>
          </cell>
          <cell r="E165" t="str">
            <v>el.022</v>
          </cell>
          <cell r="F165">
            <v>2410.6056497082354</v>
          </cell>
          <cell r="G165"/>
          <cell r="H165" t="str">
            <v>m</v>
          </cell>
        </row>
        <row r="166">
          <cell r="B166">
            <v>57</v>
          </cell>
          <cell r="C166"/>
          <cell r="D166" t="str">
            <v>CABLE COBRE AISLADO 1 X 2.5 MM2.</v>
          </cell>
          <cell r="E166" t="str">
            <v>el.023</v>
          </cell>
          <cell r="F166">
            <v>2330.520714853455</v>
          </cell>
          <cell r="G166"/>
          <cell r="H166" t="str">
            <v>m</v>
          </cell>
        </row>
        <row r="167">
          <cell r="B167">
            <v>457</v>
          </cell>
          <cell r="C167"/>
          <cell r="D167" t="str">
            <v>CABLE SUBTERRÁNEO 2X4 MM2</v>
          </cell>
          <cell r="E167" t="str">
            <v>el.024</v>
          </cell>
          <cell r="F167">
            <v>7244.9998092615078</v>
          </cell>
          <cell r="G167"/>
          <cell r="H167" t="str">
            <v>m</v>
          </cell>
        </row>
        <row r="168">
          <cell r="B168">
            <v>458</v>
          </cell>
          <cell r="C168"/>
          <cell r="D168" t="str">
            <v>CABLE SUBTERRÁNEO 3X6 MM2</v>
          </cell>
          <cell r="E168" t="str">
            <v>el.025</v>
          </cell>
          <cell r="F168">
            <v>14716.17404130377</v>
          </cell>
          <cell r="G168"/>
          <cell r="H168" t="str">
            <v>m</v>
          </cell>
        </row>
        <row r="169">
          <cell r="B169">
            <v>459</v>
          </cell>
          <cell r="C169"/>
          <cell r="D169" t="str">
            <v>CABLE COBRE DESNUDO 1 X 6 MM2</v>
          </cell>
          <cell r="E169" t="str">
            <v>el.026</v>
          </cell>
          <cell r="F169">
            <v>3708.1960884952646</v>
          </cell>
          <cell r="G169"/>
          <cell r="H169" t="str">
            <v>m</v>
          </cell>
        </row>
        <row r="170">
          <cell r="B170">
            <v>460</v>
          </cell>
          <cell r="C170"/>
          <cell r="D170" t="str">
            <v>CABLE COBRE AISLADO 1 X 1,5 MM2</v>
          </cell>
          <cell r="E170" t="str">
            <v>el.027</v>
          </cell>
          <cell r="F170">
            <v>1437.0892662963029</v>
          </cell>
          <cell r="G170"/>
          <cell r="H170" t="str">
            <v>m</v>
          </cell>
        </row>
        <row r="171">
          <cell r="B171">
            <v>486</v>
          </cell>
          <cell r="C171"/>
          <cell r="D171" t="str">
            <v>CINTA AISLADORA PVC X 20 M</v>
          </cell>
          <cell r="E171" t="str">
            <v>el.150</v>
          </cell>
          <cell r="F171">
            <v>2323.905773426914</v>
          </cell>
          <cell r="G171"/>
          <cell r="H171" t="str">
            <v>u</v>
          </cell>
        </row>
        <row r="172">
          <cell r="B172" t="str">
            <v>38- Caja elect.</v>
          </cell>
          <cell r="C172"/>
          <cell r="D172"/>
          <cell r="E172" t="str">
            <v>Cod. Registro</v>
          </cell>
          <cell r="F172" t="str">
            <v>Precio Prom.</v>
          </cell>
          <cell r="G172"/>
          <cell r="H172" t="str">
            <v>Unidad</v>
          </cell>
        </row>
        <row r="173">
          <cell r="B173">
            <v>56</v>
          </cell>
          <cell r="C173"/>
          <cell r="D173" t="str">
            <v>CAJA MEDIDOR 220V POLICARBONATO EDESA</v>
          </cell>
          <cell r="E173" t="str">
            <v>el.020</v>
          </cell>
          <cell r="F173">
            <v>23253.421981127929</v>
          </cell>
          <cell r="G173"/>
          <cell r="H173" t="str">
            <v>u</v>
          </cell>
        </row>
        <row r="174">
          <cell r="B174">
            <v>455</v>
          </cell>
          <cell r="C174"/>
          <cell r="D174" t="str">
            <v>CAJA MEDIDOR 380 V POLICARBONATO EDESA</v>
          </cell>
          <cell r="E174" t="str">
            <v>el.021</v>
          </cell>
          <cell r="F174">
            <v>45693.24039728479</v>
          </cell>
          <cell r="G174"/>
          <cell r="H174" t="str">
            <v>u</v>
          </cell>
        </row>
        <row r="175">
          <cell r="B175">
            <v>461</v>
          </cell>
          <cell r="C175"/>
          <cell r="D175" t="str">
            <v>CAJA OCTOGONAL CHICA CH.20</v>
          </cell>
          <cell r="E175" t="str">
            <v>el.057</v>
          </cell>
          <cell r="F175">
            <v>768.71163836831363</v>
          </cell>
          <cell r="G175"/>
          <cell r="H175" t="str">
            <v>u</v>
          </cell>
        </row>
        <row r="176">
          <cell r="B176">
            <v>463</v>
          </cell>
          <cell r="C176"/>
          <cell r="D176" t="str">
            <v>CAJA OCTOGONAL GRANDE CH.20</v>
          </cell>
          <cell r="E176" t="str">
            <v>el.059</v>
          </cell>
          <cell r="F176">
            <v>1352.9725344021363</v>
          </cell>
          <cell r="G176"/>
          <cell r="H176" t="str">
            <v>u</v>
          </cell>
        </row>
        <row r="177">
          <cell r="B177">
            <v>58</v>
          </cell>
          <cell r="C177"/>
          <cell r="D177" t="str">
            <v>CAJA RECTANGULAR 10 X 5 X 4.5</v>
          </cell>
          <cell r="E177" t="str">
            <v>el.060</v>
          </cell>
          <cell r="F177">
            <v>762.57805482626929</v>
          </cell>
          <cell r="G177"/>
          <cell r="H177" t="str">
            <v>u</v>
          </cell>
        </row>
        <row r="178">
          <cell r="B178">
            <v>464</v>
          </cell>
          <cell r="C178"/>
          <cell r="D178" t="str">
            <v>CAJA P/ 4 TERMICAS</v>
          </cell>
          <cell r="E178" t="str">
            <v>el.061</v>
          </cell>
          <cell r="F178">
            <v>11867.255069231205</v>
          </cell>
          <cell r="G178"/>
          <cell r="H178" t="str">
            <v>u</v>
          </cell>
        </row>
        <row r="179">
          <cell r="B179">
            <v>465</v>
          </cell>
          <cell r="C179"/>
          <cell r="D179" t="str">
            <v>CAJA P/ 6 TERMICAS</v>
          </cell>
          <cell r="E179" t="str">
            <v>el.062</v>
          </cell>
          <cell r="F179">
            <v>18116.274305738531</v>
          </cell>
          <cell r="G179"/>
          <cell r="H179" t="str">
            <v>u</v>
          </cell>
        </row>
        <row r="180">
          <cell r="B180">
            <v>482</v>
          </cell>
          <cell r="C180"/>
          <cell r="D180" t="str">
            <v>ZUMBADOR EMBUTIR 10X10</v>
          </cell>
          <cell r="E180" t="str">
            <v>el.112</v>
          </cell>
          <cell r="F180">
            <v>19165.682180855463</v>
          </cell>
          <cell r="G180"/>
          <cell r="H180" t="str">
            <v>u</v>
          </cell>
        </row>
        <row r="181">
          <cell r="B181">
            <v>483</v>
          </cell>
          <cell r="C181"/>
          <cell r="D181" t="str">
            <v>TORTUGA FUNDICION REDONDA GRANDE</v>
          </cell>
          <cell r="E181" t="str">
            <v>el.113</v>
          </cell>
          <cell r="F181">
            <v>33540.426262202207</v>
          </cell>
          <cell r="G181"/>
          <cell r="H181" t="str">
            <v>u</v>
          </cell>
        </row>
        <row r="182">
          <cell r="B182">
            <v>484</v>
          </cell>
          <cell r="C182"/>
          <cell r="D182" t="str">
            <v>TORTUGA FUNDICION CHICA REDONDA</v>
          </cell>
          <cell r="E182" t="str">
            <v>el.114</v>
          </cell>
          <cell r="F182">
            <v>38292.23418923084</v>
          </cell>
          <cell r="G182"/>
          <cell r="H182" t="str">
            <v>u</v>
          </cell>
        </row>
        <row r="183">
          <cell r="B183">
            <v>485</v>
          </cell>
          <cell r="C183"/>
          <cell r="D183" t="str">
            <v>TORTUGA PVC REDONDA C/REJILLA</v>
          </cell>
          <cell r="E183" t="str">
            <v>el.115</v>
          </cell>
          <cell r="F183">
            <v>3872.6716227607458</v>
          </cell>
          <cell r="G183"/>
          <cell r="H183" t="str">
            <v>u</v>
          </cell>
        </row>
        <row r="184">
          <cell r="B184">
            <v>487</v>
          </cell>
          <cell r="C184"/>
          <cell r="D184" t="str">
            <v>ARTEFACTO FLUORESCENTE 2X40 W COMPLETO</v>
          </cell>
          <cell r="E184" t="str">
            <v>el.160</v>
          </cell>
          <cell r="F184">
            <v>44949.930052762764</v>
          </cell>
          <cell r="G184"/>
          <cell r="H184" t="str">
            <v>u</v>
          </cell>
        </row>
        <row r="185">
          <cell r="B185"/>
          <cell r="C185"/>
          <cell r="D185" t="str">
            <v>LLAVE 1 PTO.EXT.LUMIN.MIG.1787 PLASNAVI</v>
          </cell>
          <cell r="E185" t="str">
            <v>el.161</v>
          </cell>
          <cell r="F185">
            <v>1041.5897593657091</v>
          </cell>
          <cell r="G185"/>
          <cell r="H185" t="str">
            <v>u</v>
          </cell>
        </row>
        <row r="186">
          <cell r="B186"/>
          <cell r="C186"/>
          <cell r="D186" t="str">
            <v>LLAVE 2 PTOS.EXT.LUMIN.MIG.1788 PLASNAVI</v>
          </cell>
          <cell r="E186" t="str">
            <v>el.162</v>
          </cell>
          <cell r="F186">
            <v>1802.8369794867317</v>
          </cell>
          <cell r="G186"/>
          <cell r="H186" t="str">
            <v>u</v>
          </cell>
        </row>
        <row r="187">
          <cell r="B187"/>
          <cell r="C187"/>
          <cell r="D187" t="str">
            <v>CONECTORES HIERRO DE 3/4"</v>
          </cell>
          <cell r="E187" t="str">
            <v>el.169</v>
          </cell>
          <cell r="F187">
            <v>392.31106694601101</v>
          </cell>
          <cell r="G187"/>
          <cell r="H187" t="str">
            <v>u</v>
          </cell>
        </row>
        <row r="188">
          <cell r="B188">
            <v>664</v>
          </cell>
          <cell r="C188"/>
          <cell r="D188" t="str">
            <v>CAJA CUADRADAS 10*10 N°20</v>
          </cell>
          <cell r="E188" t="str">
            <v>el.170</v>
          </cell>
          <cell r="F188">
            <v>1801.9431750706244</v>
          </cell>
          <cell r="G188"/>
          <cell r="H188" t="str">
            <v>u</v>
          </cell>
        </row>
        <row r="189">
          <cell r="B189">
            <v>713</v>
          </cell>
          <cell r="C189"/>
          <cell r="D189" t="str">
            <v>CAJA RECTANGULAR CH.20</v>
          </cell>
          <cell r="E189" t="str">
            <v>el.172</v>
          </cell>
          <cell r="F189">
            <v>1012.5817457763053</v>
          </cell>
          <cell r="G189"/>
          <cell r="H189" t="str">
            <v>u</v>
          </cell>
        </row>
        <row r="190">
          <cell r="B190" t="str">
            <v>39- Caño elect.</v>
          </cell>
          <cell r="C190"/>
          <cell r="D190"/>
          <cell r="E190" t="str">
            <v>Cod. Registro</v>
          </cell>
          <cell r="F190" t="str">
            <v>Precio Prom.</v>
          </cell>
          <cell r="G190"/>
          <cell r="H190" t="str">
            <v>Unidad</v>
          </cell>
        </row>
        <row r="191">
          <cell r="B191">
            <v>466</v>
          </cell>
          <cell r="C191"/>
          <cell r="D191" t="str">
            <v>CAÑO LIVIANO HIERRO 5/8" X 3 M</v>
          </cell>
          <cell r="E191" t="str">
            <v>el.071</v>
          </cell>
          <cell r="F191">
            <v>6055.7832538170687</v>
          </cell>
          <cell r="G191"/>
          <cell r="H191" t="str">
            <v>u</v>
          </cell>
        </row>
        <row r="192">
          <cell r="B192">
            <v>59</v>
          </cell>
          <cell r="C192"/>
          <cell r="D192" t="str">
            <v>CAÑO SEMIPESADO 5/8" X 3 M.</v>
          </cell>
          <cell r="E192" t="str">
            <v>el.072</v>
          </cell>
          <cell r="F192">
            <v>10272.228552820845</v>
          </cell>
          <cell r="G192"/>
          <cell r="H192" t="str">
            <v>u</v>
          </cell>
        </row>
        <row r="193">
          <cell r="B193">
            <v>467</v>
          </cell>
          <cell r="C193"/>
          <cell r="D193" t="str">
            <v>CAÑO SEMIPESADO 3/4" X 3 M.</v>
          </cell>
          <cell r="E193" t="str">
            <v>el.073</v>
          </cell>
          <cell r="F193">
            <v>12955.54905759784</v>
          </cell>
          <cell r="G193"/>
          <cell r="H193" t="str">
            <v>u</v>
          </cell>
        </row>
        <row r="194">
          <cell r="B194">
            <v>468</v>
          </cell>
          <cell r="C194"/>
          <cell r="D194" t="str">
            <v>CURVA CHAPA ELECTRICIDAD 3/4"</v>
          </cell>
          <cell r="E194" t="str">
            <v>el.075</v>
          </cell>
          <cell r="F194">
            <v>1123.1894295726311</v>
          </cell>
          <cell r="G194"/>
          <cell r="H194" t="str">
            <v>u</v>
          </cell>
        </row>
        <row r="195">
          <cell r="B195">
            <v>469</v>
          </cell>
          <cell r="C195"/>
          <cell r="D195" t="str">
            <v>CURVA CHAPA ELECTRICIDAD 5/8"</v>
          </cell>
          <cell r="E195" t="str">
            <v>el.076</v>
          </cell>
          <cell r="F195">
            <v>818.22185934692106</v>
          </cell>
          <cell r="G195"/>
          <cell r="H195" t="str">
            <v>u</v>
          </cell>
        </row>
        <row r="196">
          <cell r="B196">
            <v>470</v>
          </cell>
          <cell r="C196"/>
          <cell r="D196" t="str">
            <v>CAÑO CORRUGADO REFORZ. PLASTICO 3/4"</v>
          </cell>
          <cell r="E196" t="str">
            <v>el.080</v>
          </cell>
          <cell r="F196">
            <v>316.98899179508436</v>
          </cell>
          <cell r="G196"/>
          <cell r="H196" t="str">
            <v>m</v>
          </cell>
        </row>
        <row r="197">
          <cell r="B197"/>
          <cell r="C197"/>
          <cell r="D197" t="str">
            <v>CAÑO PVC TIPO TUBELECTRIC 25 MM</v>
          </cell>
          <cell r="E197" t="str">
            <v>el.082</v>
          </cell>
          <cell r="F197">
            <v>1956.1241923320263</v>
          </cell>
          <cell r="G197"/>
          <cell r="H197" t="str">
            <v>m</v>
          </cell>
        </row>
        <row r="198">
          <cell r="B198"/>
          <cell r="C198"/>
          <cell r="D198" t="str">
            <v>CURVA PVC TIPO TUBELECTRIC 25 MM</v>
          </cell>
          <cell r="E198" t="str">
            <v>el.084</v>
          </cell>
          <cell r="F198">
            <v>1181.7912811288645</v>
          </cell>
          <cell r="G198"/>
          <cell r="H198" t="str">
            <v>u</v>
          </cell>
        </row>
        <row r="199">
          <cell r="B199">
            <v>646</v>
          </cell>
          <cell r="C199"/>
          <cell r="D199" t="str">
            <v>CAÑO BAJADA MONOF.2BOCA 1.1/4*3 COMPLETO GALVANIZ. PESADO</v>
          </cell>
          <cell r="E199" t="str">
            <v>el.152</v>
          </cell>
          <cell r="F199">
            <v>42548.042650606105</v>
          </cell>
          <cell r="G199"/>
          <cell r="H199" t="str">
            <v>u</v>
          </cell>
        </row>
        <row r="200">
          <cell r="B200" t="str">
            <v>40- Gabinete</v>
          </cell>
          <cell r="C200"/>
          <cell r="D200"/>
          <cell r="E200" t="str">
            <v>Cod. Registro</v>
          </cell>
          <cell r="F200" t="str">
            <v>Precio Prom.</v>
          </cell>
          <cell r="G200"/>
          <cell r="H200" t="str">
            <v>Unidad</v>
          </cell>
        </row>
        <row r="201">
          <cell r="B201">
            <v>480</v>
          </cell>
          <cell r="C201"/>
          <cell r="D201" t="str">
            <v>GABINETE ESTANCO PVC P/8 TERMICAS</v>
          </cell>
          <cell r="E201" t="str">
            <v>el.110</v>
          </cell>
          <cell r="F201">
            <v>122752.40498399855</v>
          </cell>
          <cell r="G201"/>
          <cell r="H201" t="str">
            <v>u</v>
          </cell>
        </row>
        <row r="202">
          <cell r="B202">
            <v>481</v>
          </cell>
          <cell r="C202"/>
          <cell r="D202" t="str">
            <v>GABINETE ESTANCO PVC P/16 TERMICAS</v>
          </cell>
          <cell r="E202" t="str">
            <v>el.111</v>
          </cell>
          <cell r="F202">
            <v>125737.43517015829</v>
          </cell>
          <cell r="G202"/>
          <cell r="H202" t="str">
            <v>u</v>
          </cell>
        </row>
        <row r="203">
          <cell r="B203">
            <v>62</v>
          </cell>
          <cell r="C203"/>
          <cell r="D203" t="str">
            <v>GABINETE COMPLETO P/ 12 MEDIDORES</v>
          </cell>
          <cell r="E203" t="str">
            <v>el.149</v>
          </cell>
          <cell r="F203">
            <v>1839104.9193079332</v>
          </cell>
          <cell r="G203"/>
          <cell r="H203" t="str">
            <v>u</v>
          </cell>
        </row>
        <row r="204">
          <cell r="B204" t="str">
            <v>41- Interruptor y llave</v>
          </cell>
          <cell r="C204"/>
          <cell r="D204"/>
          <cell r="E204" t="str">
            <v>Cod. Registro</v>
          </cell>
          <cell r="F204" t="str">
            <v>Precio Prom.</v>
          </cell>
          <cell r="G204"/>
          <cell r="H204" t="str">
            <v>Unidad</v>
          </cell>
        </row>
        <row r="205">
          <cell r="B205">
            <v>60</v>
          </cell>
          <cell r="C205"/>
          <cell r="D205" t="str">
            <v>INTERRUPTOR TERMOMAGNÉTICO DIN 1X10 A</v>
          </cell>
          <cell r="E205" t="str">
            <v>el.100</v>
          </cell>
          <cell r="F205">
            <v>6403.4144635799248</v>
          </cell>
          <cell r="G205"/>
          <cell r="H205" t="str">
            <v>u</v>
          </cell>
        </row>
        <row r="206">
          <cell r="B206">
            <v>473</v>
          </cell>
          <cell r="C206"/>
          <cell r="D206" t="str">
            <v>INTERRUPTOR TERMOMAGNÉTICO DIN 2X25 A</v>
          </cell>
          <cell r="E206" t="str">
            <v>el.101</v>
          </cell>
          <cell r="F206">
            <v>10978.397578088046</v>
          </cell>
          <cell r="G206"/>
          <cell r="H206" t="str">
            <v>u</v>
          </cell>
        </row>
        <row r="207">
          <cell r="B207">
            <v>474</v>
          </cell>
          <cell r="C207"/>
          <cell r="D207" t="str">
            <v>INTERRUPTOR DIFERENCIAL SICA BIPOLAR 25 AMP.</v>
          </cell>
          <cell r="E207" t="str">
            <v>el.102</v>
          </cell>
          <cell r="F207">
            <v>58501.372847857849</v>
          </cell>
          <cell r="G207"/>
          <cell r="H207" t="str">
            <v>u</v>
          </cell>
        </row>
        <row r="208">
          <cell r="B208">
            <v>475</v>
          </cell>
          <cell r="C208"/>
          <cell r="D208" t="str">
            <v>INTERRUPTOR TERMOMAGNETICO DIN 3X25 A</v>
          </cell>
          <cell r="E208" t="str">
            <v>el.103</v>
          </cell>
          <cell r="F208">
            <v>18318.908415084305</v>
          </cell>
          <cell r="G208"/>
          <cell r="H208" t="str">
            <v>u</v>
          </cell>
        </row>
        <row r="209">
          <cell r="B209">
            <v>476</v>
          </cell>
          <cell r="C209"/>
          <cell r="D209" t="str">
            <v>INTERRUPTOR DIFERENCIAL SICA BIPOLAR 40 A</v>
          </cell>
          <cell r="E209" t="str">
            <v>el.104</v>
          </cell>
          <cell r="F209">
            <v>76125.561997214783</v>
          </cell>
          <cell r="G209"/>
          <cell r="H209" t="str">
            <v>u</v>
          </cell>
        </row>
        <row r="210">
          <cell r="B210">
            <v>477</v>
          </cell>
          <cell r="C210"/>
          <cell r="D210" t="str">
            <v>INTERRUPTOR DIFERENCIAL TETRAPOLAR 40 AMP.</v>
          </cell>
          <cell r="E210" t="str">
            <v>el.105</v>
          </cell>
          <cell r="F210">
            <v>154506.99592665647</v>
          </cell>
          <cell r="G210"/>
          <cell r="H210" t="str">
            <v>u</v>
          </cell>
        </row>
        <row r="211">
          <cell r="B211">
            <v>478</v>
          </cell>
          <cell r="C211"/>
          <cell r="D211" t="str">
            <v>LLAVE EMBUTIR 1 PUNTO</v>
          </cell>
          <cell r="E211" t="str">
            <v>el.107</v>
          </cell>
          <cell r="F211">
            <v>2442.6230229900279</v>
          </cell>
          <cell r="G211"/>
          <cell r="H211" t="str">
            <v>u</v>
          </cell>
        </row>
        <row r="212">
          <cell r="B212">
            <v>61</v>
          </cell>
          <cell r="C212"/>
          <cell r="D212" t="str">
            <v>LLAVE 1 PUNTO Y TOMA 10 A</v>
          </cell>
          <cell r="E212" t="str">
            <v>el.108</v>
          </cell>
          <cell r="F212">
            <v>3979.4822856374431</v>
          </cell>
          <cell r="G212"/>
          <cell r="H212" t="str">
            <v>u</v>
          </cell>
        </row>
        <row r="213">
          <cell r="B213">
            <v>479</v>
          </cell>
          <cell r="C213"/>
          <cell r="D213" t="str">
            <v>TOMACORRIENTE EMBUTIR C/T.T.</v>
          </cell>
          <cell r="E213" t="str">
            <v>el.109</v>
          </cell>
          <cell r="F213">
            <v>2799.5396391737977</v>
          </cell>
          <cell r="G213"/>
          <cell r="H213" t="str">
            <v>u</v>
          </cell>
        </row>
        <row r="214">
          <cell r="B214" t="str">
            <v>43- Pilar</v>
          </cell>
          <cell r="C214"/>
          <cell r="D214"/>
          <cell r="E214" t="str">
            <v>Cod. Registro</v>
          </cell>
          <cell r="F214" t="str">
            <v>Precio Prom.</v>
          </cell>
          <cell r="G214"/>
          <cell r="H214" t="str">
            <v>Unidad</v>
          </cell>
        </row>
        <row r="215">
          <cell r="B215">
            <v>55</v>
          </cell>
          <cell r="C215"/>
          <cell r="D215" t="str">
            <v>PILAR Hº PREMOLDEADO DE LUZ SIMPLE MONOF.</v>
          </cell>
          <cell r="E215" t="str">
            <v>el.010</v>
          </cell>
          <cell r="F215">
            <v>113238.43500002671</v>
          </cell>
          <cell r="G215"/>
          <cell r="H215" t="str">
            <v>u</v>
          </cell>
        </row>
        <row r="216">
          <cell r="B216">
            <v>454</v>
          </cell>
          <cell r="C216"/>
          <cell r="D216" t="str">
            <v>PILAR Hº PREMOL. DE LUZ SIMPLE P/MED. TRIFAS.</v>
          </cell>
          <cell r="E216" t="str">
            <v>el.011</v>
          </cell>
          <cell r="F216">
            <v>143616.08338349173</v>
          </cell>
          <cell r="G216"/>
          <cell r="H216" t="str">
            <v>u</v>
          </cell>
        </row>
        <row r="217">
          <cell r="B217" t="str">
            <v>205- Conectores</v>
          </cell>
          <cell r="C217"/>
          <cell r="D217"/>
          <cell r="E217" t="str">
            <v>Cod. Registro</v>
          </cell>
          <cell r="F217" t="str">
            <v>Precio Prom.</v>
          </cell>
          <cell r="G217"/>
          <cell r="H217" t="str">
            <v>Unidad</v>
          </cell>
        </row>
        <row r="218">
          <cell r="B218">
            <v>462</v>
          </cell>
          <cell r="C218"/>
          <cell r="D218" t="str">
            <v>CONECTOR HIERRO 3/4"</v>
          </cell>
          <cell r="E218" t="str">
            <v>el.058</v>
          </cell>
          <cell r="F218">
            <v>522.94129702634257</v>
          </cell>
          <cell r="G218"/>
          <cell r="H218" t="str">
            <v>u</v>
          </cell>
        </row>
        <row r="219">
          <cell r="B219">
            <v>663</v>
          </cell>
          <cell r="C219"/>
          <cell r="D219" t="str">
            <v>CONECTORES HIERRO DE 5/8"</v>
          </cell>
          <cell r="E219" t="str">
            <v>el.168</v>
          </cell>
          <cell r="F219">
            <v>387.7397181506031</v>
          </cell>
          <cell r="G219"/>
          <cell r="H219" t="str">
            <v>u</v>
          </cell>
        </row>
        <row r="220">
          <cell r="B220"/>
          <cell r="C220"/>
          <cell r="D220" t="str">
            <v>CONECTOR PVC TIPO TUBELECTRIC 25 MM</v>
          </cell>
          <cell r="E220" t="str">
            <v>el.086</v>
          </cell>
          <cell r="F220">
            <v>867.69435500452948</v>
          </cell>
          <cell r="G220"/>
          <cell r="H220" t="str">
            <v>u</v>
          </cell>
        </row>
        <row r="221">
          <cell r="B221"/>
          <cell r="C221"/>
          <cell r="D221" t="str">
            <v>UNIÓN PVC TIPO TUBELECTRIC 25 MM</v>
          </cell>
          <cell r="E221" t="str">
            <v>el.088</v>
          </cell>
          <cell r="F221">
            <v>443.40294684748</v>
          </cell>
          <cell r="G221"/>
          <cell r="H221" t="str">
            <v>u</v>
          </cell>
        </row>
        <row r="222">
          <cell r="B222" t="str">
            <v>209- Accesorios Elect.</v>
          </cell>
          <cell r="C222"/>
          <cell r="D222"/>
          <cell r="E222" t="str">
            <v>Cod. Registro</v>
          </cell>
          <cell r="F222" t="str">
            <v>Precio Prom.</v>
          </cell>
          <cell r="G222"/>
          <cell r="H222" t="str">
            <v>Unidad</v>
          </cell>
        </row>
        <row r="223">
          <cell r="B223">
            <v>651</v>
          </cell>
          <cell r="C223"/>
          <cell r="D223" t="str">
            <v>FLORON PLAST REDO BCO.</v>
          </cell>
          <cell r="E223" t="str">
            <v>el.159</v>
          </cell>
          <cell r="F223">
            <v>604.5484284817278</v>
          </cell>
          <cell r="G223"/>
          <cell r="H223" t="str">
            <v>u</v>
          </cell>
        </row>
        <row r="224">
          <cell r="B224">
            <v>652</v>
          </cell>
          <cell r="C224"/>
          <cell r="D224" t="str">
            <v>MODULO PULSADOR UNIP.C/CAMP.RODA BCO</v>
          </cell>
          <cell r="E224" t="str">
            <v>el.160a</v>
          </cell>
          <cell r="F224">
            <v>1270.659093636973</v>
          </cell>
          <cell r="G224"/>
          <cell r="H224" t="str">
            <v>u</v>
          </cell>
        </row>
        <row r="225">
          <cell r="B225">
            <v>659</v>
          </cell>
          <cell r="C225"/>
          <cell r="D225" t="str">
            <v>ROSETA DE MADERA REDONDA 10 CM</v>
          </cell>
          <cell r="E225" t="str">
            <v>el.164</v>
          </cell>
          <cell r="F225">
            <v>189.74755819229142</v>
          </cell>
          <cell r="G225"/>
          <cell r="H225" t="str">
            <v>u</v>
          </cell>
        </row>
        <row r="226">
          <cell r="B226">
            <v>660</v>
          </cell>
          <cell r="C226"/>
          <cell r="D226" t="str">
            <v>PORTALAMPARA BAK.3 PZ.NEGRO 515</v>
          </cell>
          <cell r="E226" t="str">
            <v>el.165</v>
          </cell>
          <cell r="F226">
            <v>1310.8323811114337</v>
          </cell>
          <cell r="G226"/>
          <cell r="H226" t="str">
            <v>u</v>
          </cell>
        </row>
        <row r="227">
          <cell r="B227">
            <v>661</v>
          </cell>
          <cell r="C227"/>
          <cell r="D227" t="str">
            <v>RECEPTACULO CURVO NEG BAK.584</v>
          </cell>
          <cell r="E227" t="str">
            <v>el.166</v>
          </cell>
          <cell r="F227">
            <v>1365.4858530260701</v>
          </cell>
          <cell r="G227"/>
          <cell r="H227" t="str">
            <v>u</v>
          </cell>
        </row>
        <row r="228">
          <cell r="B228" t="str">
            <v>210- Tubo Fluorescente</v>
          </cell>
          <cell r="C228"/>
          <cell r="D228"/>
          <cell r="E228" t="str">
            <v>Cod. Registro</v>
          </cell>
          <cell r="F228" t="str">
            <v>Precio Prom.</v>
          </cell>
          <cell r="G228"/>
          <cell r="H228" t="str">
            <v>Unidad</v>
          </cell>
        </row>
        <row r="229">
          <cell r="B229">
            <v>714</v>
          </cell>
          <cell r="C229"/>
          <cell r="D229" t="str">
            <v>TUBO FLUORESCENTE 40 W</v>
          </cell>
          <cell r="E229" t="str">
            <v>el.173</v>
          </cell>
          <cell r="F229">
            <v>3816.1411432478567</v>
          </cell>
          <cell r="G229"/>
          <cell r="H229" t="str">
            <v>u</v>
          </cell>
        </row>
        <row r="230">
          <cell r="B230"/>
          <cell r="C230"/>
          <cell r="D230"/>
          <cell r="E230"/>
          <cell r="F230"/>
          <cell r="G230"/>
          <cell r="H230"/>
        </row>
        <row r="231">
          <cell r="B231" t="str">
            <v>82- Árboles</v>
          </cell>
          <cell r="C231"/>
          <cell r="D231"/>
          <cell r="E231" t="str">
            <v>Cod. Registro</v>
          </cell>
          <cell r="F231" t="str">
            <v>Precio Prom.</v>
          </cell>
          <cell r="G231"/>
          <cell r="H231" t="str">
            <v>Unidad</v>
          </cell>
        </row>
        <row r="232">
          <cell r="B232">
            <v>158</v>
          </cell>
          <cell r="C232"/>
          <cell r="D232" t="str">
            <v>ÁRBOLES PARA FORESTACIÓN - FRESNO</v>
          </cell>
          <cell r="E232" t="str">
            <v>fo.010</v>
          </cell>
          <cell r="F232">
            <v>2175.7608229488155</v>
          </cell>
          <cell r="G232"/>
          <cell r="H232" t="str">
            <v>u</v>
          </cell>
        </row>
        <row r="233">
          <cell r="B233">
            <v>490</v>
          </cell>
          <cell r="C233"/>
          <cell r="D233" t="str">
            <v>SEMILLA CESPED MEZCLA</v>
          </cell>
          <cell r="E233" t="str">
            <v>fo.030</v>
          </cell>
          <cell r="F233">
            <v>4804.4661057365556</v>
          </cell>
          <cell r="G233"/>
          <cell r="H233" t="str">
            <v>kg</v>
          </cell>
        </row>
        <row r="234">
          <cell r="B234">
            <v>623</v>
          </cell>
          <cell r="C234"/>
          <cell r="D234" t="str">
            <v>LAPACHO X 2,20 MTS</v>
          </cell>
          <cell r="E234" t="str">
            <v>fo.035</v>
          </cell>
          <cell r="F234">
            <v>4481.2476403394685</v>
          </cell>
          <cell r="G234"/>
          <cell r="H234" t="str">
            <v>u</v>
          </cell>
        </row>
        <row r="235">
          <cell r="B235">
            <v>625</v>
          </cell>
          <cell r="C235"/>
          <cell r="D235" t="str">
            <v>LIGUSTRUS AURIUS X 2.20 MTS</v>
          </cell>
          <cell r="E235" t="str">
            <v>fo.040</v>
          </cell>
          <cell r="F235">
            <v>5863.6001473081369</v>
          </cell>
          <cell r="G235"/>
          <cell r="H235" t="str">
            <v>u</v>
          </cell>
        </row>
        <row r="236">
          <cell r="B236" t="str">
            <v>83- Mantillo</v>
          </cell>
          <cell r="C236"/>
          <cell r="D236"/>
          <cell r="E236" t="str">
            <v>Cod. Registro</v>
          </cell>
          <cell r="F236" t="str">
            <v>Precio Prom.</v>
          </cell>
          <cell r="G236"/>
          <cell r="H236" t="str">
            <v>Unidad</v>
          </cell>
        </row>
        <row r="237">
          <cell r="B237">
            <v>159</v>
          </cell>
          <cell r="C237"/>
          <cell r="D237" t="str">
            <v>MANTILLO</v>
          </cell>
          <cell r="E237" t="str">
            <v>fo.020</v>
          </cell>
          <cell r="F237">
            <v>1441.5441370463623</v>
          </cell>
          <cell r="G237"/>
          <cell r="H237" t="str">
            <v>bolsa</v>
          </cell>
        </row>
        <row r="238">
          <cell r="B238"/>
          <cell r="C238"/>
          <cell r="D238"/>
          <cell r="E238"/>
          <cell r="F238"/>
          <cell r="G238"/>
          <cell r="H238"/>
        </row>
        <row r="239">
          <cell r="B239" t="str">
            <v>84- Calefactor</v>
          </cell>
          <cell r="C239"/>
          <cell r="D239"/>
          <cell r="E239" t="str">
            <v>Cod. Registro</v>
          </cell>
          <cell r="F239" t="str">
            <v>Precio Prom.</v>
          </cell>
          <cell r="G239"/>
          <cell r="H239" t="str">
            <v>Unidad</v>
          </cell>
        </row>
        <row r="240">
          <cell r="B240">
            <v>495</v>
          </cell>
          <cell r="C240"/>
          <cell r="D240" t="str">
            <v>SOMBRERETE CHAPA APROB. DIAMETRO 100 MM</v>
          </cell>
          <cell r="E240" t="str">
            <v>ga.008</v>
          </cell>
          <cell r="F240">
            <v>15997.210993212668</v>
          </cell>
          <cell r="G240"/>
          <cell r="H240" t="str">
            <v>u</v>
          </cell>
        </row>
        <row r="241">
          <cell r="B241">
            <v>163</v>
          </cell>
          <cell r="C241"/>
          <cell r="D241" t="str">
            <v>CALEFACTOR TB 3800 CALORIAS</v>
          </cell>
          <cell r="E241" t="str">
            <v>ga.113</v>
          </cell>
          <cell r="F241">
            <v>254918.34000359123</v>
          </cell>
          <cell r="G241"/>
          <cell r="H241" t="str">
            <v>u</v>
          </cell>
        </row>
        <row r="242">
          <cell r="B242" t="str">
            <v>85- Calefón</v>
          </cell>
          <cell r="C242"/>
          <cell r="D242"/>
          <cell r="E242" t="str">
            <v>Cod. Registro</v>
          </cell>
          <cell r="F242" t="str">
            <v>Precio Prom.</v>
          </cell>
          <cell r="G242"/>
          <cell r="H242" t="str">
            <v>Unidad</v>
          </cell>
        </row>
        <row r="243">
          <cell r="B243">
            <v>164</v>
          </cell>
          <cell r="C243"/>
          <cell r="D243" t="str">
            <v>CALEFÓN 14 LITROS BLANCO</v>
          </cell>
          <cell r="E243" t="str">
            <v>ga.114</v>
          </cell>
          <cell r="F243">
            <v>329343.15648266918</v>
          </cell>
          <cell r="G243"/>
          <cell r="H243" t="str">
            <v>u</v>
          </cell>
        </row>
        <row r="244">
          <cell r="B244" t="str">
            <v>86- Caño gas</v>
          </cell>
          <cell r="C244"/>
          <cell r="D244"/>
          <cell r="E244" t="str">
            <v>Cod. Registro</v>
          </cell>
          <cell r="F244" t="str">
            <v>Precio Prom.</v>
          </cell>
          <cell r="G244"/>
          <cell r="H244" t="str">
            <v>Unidad</v>
          </cell>
        </row>
        <row r="245">
          <cell r="B245">
            <v>492</v>
          </cell>
          <cell r="C245"/>
          <cell r="D245" t="str">
            <v>IMPRIMACION PARA POLYGUARD</v>
          </cell>
          <cell r="E245" t="str">
            <v>ga.005</v>
          </cell>
          <cell r="F245">
            <v>38747.92935549219</v>
          </cell>
          <cell r="G245"/>
          <cell r="H245" t="str">
            <v>l</v>
          </cell>
        </row>
        <row r="246">
          <cell r="B246">
            <v>494</v>
          </cell>
          <cell r="C246"/>
          <cell r="D246" t="str">
            <v>POLYGUARD 5 CM X 25 M</v>
          </cell>
          <cell r="E246" t="str">
            <v>ga.007</v>
          </cell>
          <cell r="F246">
            <v>1136.0248403299986</v>
          </cell>
          <cell r="G246"/>
          <cell r="H246" t="str">
            <v>m</v>
          </cell>
        </row>
        <row r="247">
          <cell r="B247">
            <v>160</v>
          </cell>
          <cell r="C247"/>
          <cell r="D247" t="str">
            <v>CAÑO DE CHAPA GALVANIZADA D=100MM CH30</v>
          </cell>
          <cell r="E247" t="str">
            <v>ga.010</v>
          </cell>
          <cell r="F247">
            <v>8812.4511399629318</v>
          </cell>
          <cell r="G247"/>
          <cell r="H247" t="str">
            <v>m</v>
          </cell>
        </row>
        <row r="248">
          <cell r="B248"/>
          <cell r="C248"/>
          <cell r="D248" t="str">
            <v>CAÑO EXTRUÍDO 19 MM</v>
          </cell>
          <cell r="E248" t="str">
            <v>ga.150</v>
          </cell>
          <cell r="F248">
            <v>10176.151069800047</v>
          </cell>
          <cell r="G248"/>
          <cell r="H248" t="str">
            <v>m</v>
          </cell>
        </row>
        <row r="249">
          <cell r="B249"/>
          <cell r="C249"/>
          <cell r="D249" t="str">
            <v>CAÑO EXTRUIDO 25 MM</v>
          </cell>
          <cell r="E249" t="str">
            <v>ga.151</v>
          </cell>
          <cell r="F249">
            <v>14617.653357989509</v>
          </cell>
          <cell r="G249"/>
          <cell r="H249" t="str">
            <v>m</v>
          </cell>
        </row>
        <row r="250">
          <cell r="B250">
            <v>499</v>
          </cell>
          <cell r="C250"/>
          <cell r="D250" t="str">
            <v>CAÑO EPOXI 13 MM</v>
          </cell>
          <cell r="E250" t="str">
            <v>ga.152</v>
          </cell>
          <cell r="F250">
            <v>9342.4736306364339</v>
          </cell>
          <cell r="G250"/>
          <cell r="H250" t="str">
            <v>m</v>
          </cell>
        </row>
        <row r="251">
          <cell r="B251">
            <v>169</v>
          </cell>
          <cell r="C251"/>
          <cell r="D251" t="str">
            <v>CAÑO EPOXI 19 MM</v>
          </cell>
          <cell r="E251" t="str">
            <v>ga.153</v>
          </cell>
          <cell r="F251">
            <v>10628.646653102141</v>
          </cell>
          <cell r="G251"/>
          <cell r="H251" t="str">
            <v>m</v>
          </cell>
        </row>
        <row r="252">
          <cell r="B252">
            <v>170</v>
          </cell>
          <cell r="C252"/>
          <cell r="D252" t="str">
            <v>CAÑO EPOXI 25 MM</v>
          </cell>
          <cell r="E252" t="str">
            <v>ga.156</v>
          </cell>
          <cell r="F252">
            <v>15153.974078339392</v>
          </cell>
          <cell r="G252"/>
          <cell r="H252" t="str">
            <v>m</v>
          </cell>
        </row>
        <row r="253">
          <cell r="B253">
            <v>502</v>
          </cell>
          <cell r="C253"/>
          <cell r="D253" t="str">
            <v>TEE EPOXI 13 MM</v>
          </cell>
          <cell r="E253" t="str">
            <v>ga.169</v>
          </cell>
          <cell r="F253">
            <v>2990.1071958291636</v>
          </cell>
          <cell r="G253"/>
          <cell r="H253" t="str">
            <v>u</v>
          </cell>
        </row>
        <row r="254">
          <cell r="B254">
            <v>503</v>
          </cell>
          <cell r="C254"/>
          <cell r="D254" t="str">
            <v>TEE EPOXI 19 MM</v>
          </cell>
          <cell r="E254" t="str">
            <v>ga.170</v>
          </cell>
          <cell r="F254">
            <v>4752.3302452315475</v>
          </cell>
          <cell r="G254"/>
          <cell r="H254" t="str">
            <v>u</v>
          </cell>
        </row>
        <row r="255">
          <cell r="B255">
            <v>504</v>
          </cell>
          <cell r="C255"/>
          <cell r="D255" t="str">
            <v>TEE EPOXI 25 MM</v>
          </cell>
          <cell r="E255" t="str">
            <v>ga.171</v>
          </cell>
          <cell r="F255">
            <v>6442.7426263462694</v>
          </cell>
          <cell r="G255"/>
          <cell r="H255" t="str">
            <v>u</v>
          </cell>
        </row>
        <row r="256">
          <cell r="B256">
            <v>702</v>
          </cell>
          <cell r="C256"/>
          <cell r="D256" t="str">
            <v>POLYGUARD 660 DE 0,05 X 10 MTS.</v>
          </cell>
          <cell r="E256" t="str">
            <v>ga.172</v>
          </cell>
          <cell r="F256">
            <v>9827.6082766517229</v>
          </cell>
          <cell r="G256"/>
          <cell r="H256" t="str">
            <v>u</v>
          </cell>
        </row>
        <row r="257">
          <cell r="B257">
            <v>506</v>
          </cell>
          <cell r="C257"/>
          <cell r="D257" t="str">
            <v>UNION DOBLE CONICA EPOXI 3/4"</v>
          </cell>
          <cell r="E257" t="str">
            <v>ga.190</v>
          </cell>
          <cell r="F257">
            <v>8077.9639760667933</v>
          </cell>
          <cell r="G257"/>
          <cell r="H257" t="str">
            <v>u</v>
          </cell>
        </row>
        <row r="258">
          <cell r="B258">
            <v>507</v>
          </cell>
          <cell r="C258"/>
          <cell r="D258" t="str">
            <v>UNION DOBLE CONICA EPOXI 1/2"</v>
          </cell>
          <cell r="E258" t="str">
            <v>ga.191</v>
          </cell>
          <cell r="F258">
            <v>7169.3540072806118</v>
          </cell>
          <cell r="G258"/>
          <cell r="H258" t="str">
            <v>u</v>
          </cell>
        </row>
        <row r="259">
          <cell r="B259">
            <v>508</v>
          </cell>
          <cell r="C259"/>
          <cell r="D259" t="str">
            <v>NIPLE EPOXI X 8 CM 1/2"</v>
          </cell>
          <cell r="E259" t="str">
            <v>ga.195</v>
          </cell>
          <cell r="F259">
            <v>1229.5819647640651</v>
          </cell>
          <cell r="G259"/>
          <cell r="H259" t="str">
            <v>u</v>
          </cell>
        </row>
        <row r="260">
          <cell r="B260">
            <v>509</v>
          </cell>
          <cell r="C260"/>
          <cell r="D260" t="str">
            <v>TAPON MACHO EPOXI 3/4"</v>
          </cell>
          <cell r="E260" t="str">
            <v>ga.200</v>
          </cell>
          <cell r="F260">
            <v>2020.2282879330137</v>
          </cell>
          <cell r="G260"/>
          <cell r="H260" t="str">
            <v>u</v>
          </cell>
        </row>
        <row r="261">
          <cell r="B261">
            <v>510</v>
          </cell>
          <cell r="C261"/>
          <cell r="D261" t="str">
            <v>TAPON MACHO EPOXI 1/2"</v>
          </cell>
          <cell r="E261" t="str">
            <v>ga.201</v>
          </cell>
          <cell r="F261">
            <v>1274.385796972429</v>
          </cell>
          <cell r="G261"/>
          <cell r="H261" t="str">
            <v>u</v>
          </cell>
        </row>
        <row r="262">
          <cell r="B262">
            <v>1123</v>
          </cell>
          <cell r="C262"/>
          <cell r="D262" t="str">
            <v>MALLA DE ADVERTENCIA A= 150MM</v>
          </cell>
          <cell r="E262" t="str">
            <v>ga.209</v>
          </cell>
          <cell r="F262">
            <v>328.54694988236213</v>
          </cell>
          <cell r="G262"/>
          <cell r="H262" t="str">
            <v>u</v>
          </cell>
        </row>
        <row r="263">
          <cell r="B263">
            <v>1124</v>
          </cell>
          <cell r="C263"/>
          <cell r="D263" t="str">
            <v>MALLA DE ADVERTENCIA A= 300MM</v>
          </cell>
          <cell r="E263" t="str">
            <v>ga.210</v>
          </cell>
          <cell r="F263">
            <v>609.18209833875994</v>
          </cell>
          <cell r="G263"/>
          <cell r="H263" t="str">
            <v>u</v>
          </cell>
        </row>
        <row r="264">
          <cell r="B264">
            <v>1125</v>
          </cell>
          <cell r="C264"/>
          <cell r="D264" t="str">
            <v>CUPLA POLIET. E/F 25MM MEDIA DENSIDAD</v>
          </cell>
          <cell r="E264" t="str">
            <v>ga.211</v>
          </cell>
          <cell r="F264">
            <v>7855.9733324486442</v>
          </cell>
          <cell r="G264"/>
          <cell r="H264" t="str">
            <v>u</v>
          </cell>
        </row>
        <row r="265">
          <cell r="B265">
            <v>1126</v>
          </cell>
          <cell r="C265"/>
          <cell r="D265" t="str">
            <v>TEE NORMAL PE E/F 50MMA</v>
          </cell>
          <cell r="E265" t="str">
            <v>ga.212</v>
          </cell>
          <cell r="F265">
            <v>48630.835398402589</v>
          </cell>
          <cell r="G265"/>
          <cell r="H265" t="str">
            <v>u</v>
          </cell>
        </row>
        <row r="266">
          <cell r="B266">
            <v>1127</v>
          </cell>
          <cell r="C266"/>
          <cell r="D266" t="str">
            <v>VÁLVULA SERVICIO PE E/F 63X25</v>
          </cell>
          <cell r="E266" t="str">
            <v>ga.213</v>
          </cell>
          <cell r="F266">
            <v>55608.026956329719</v>
          </cell>
          <cell r="G266"/>
          <cell r="H266" t="str">
            <v>u</v>
          </cell>
        </row>
        <row r="267">
          <cell r="B267">
            <v>1128</v>
          </cell>
          <cell r="C267"/>
          <cell r="D267" t="str">
            <v>CODO 90º PE E/F 90MM</v>
          </cell>
          <cell r="E267" t="str">
            <v>ga.214</v>
          </cell>
          <cell r="F267">
            <v>102543.65830752425</v>
          </cell>
          <cell r="G267"/>
          <cell r="H267" t="str">
            <v>u</v>
          </cell>
        </row>
        <row r="268">
          <cell r="B268">
            <v>1129</v>
          </cell>
          <cell r="C268"/>
          <cell r="D268" t="str">
            <v>VAINA PVC CURVA L 640MM</v>
          </cell>
          <cell r="E268" t="str">
            <v>ga.215</v>
          </cell>
          <cell r="F268">
            <v>1155.589386616577</v>
          </cell>
          <cell r="G268"/>
          <cell r="H268" t="str">
            <v>u</v>
          </cell>
        </row>
        <row r="269">
          <cell r="B269">
            <v>1130</v>
          </cell>
          <cell r="C269"/>
          <cell r="D269" t="str">
            <v>VAINA PVC RECTA L 320MM</v>
          </cell>
          <cell r="E269" t="str">
            <v>ga.216</v>
          </cell>
          <cell r="F269">
            <v>595.17562974618579</v>
          </cell>
          <cell r="G269"/>
          <cell r="H269" t="str">
            <v>u</v>
          </cell>
        </row>
        <row r="270">
          <cell r="B270">
            <v>1131</v>
          </cell>
          <cell r="C270"/>
          <cell r="D270" t="str">
            <v>GRIPPER P/GABINETE 3/4 X 25MM</v>
          </cell>
          <cell r="E270" t="str">
            <v>ga.217</v>
          </cell>
          <cell r="F270">
            <v>7511.5517304515724</v>
          </cell>
          <cell r="G270"/>
          <cell r="H270" t="str">
            <v>u</v>
          </cell>
        </row>
        <row r="271">
          <cell r="B271" t="str">
            <v>87- Cocina</v>
          </cell>
          <cell r="C271"/>
          <cell r="D271"/>
          <cell r="E271" t="str">
            <v>Cod. Registro</v>
          </cell>
          <cell r="F271" t="str">
            <v>Precio Prom.</v>
          </cell>
          <cell r="G271"/>
          <cell r="H271" t="str">
            <v>Unidad</v>
          </cell>
        </row>
        <row r="272">
          <cell r="B272">
            <v>165</v>
          </cell>
          <cell r="C272"/>
          <cell r="D272" t="str">
            <v>COCINA 4 HORNALLAS</v>
          </cell>
          <cell r="E272" t="str">
            <v>ga.116</v>
          </cell>
          <cell r="F272">
            <v>252259.2085363848</v>
          </cell>
          <cell r="G272"/>
          <cell r="H272" t="str">
            <v>u</v>
          </cell>
        </row>
        <row r="273">
          <cell r="B273" t="str">
            <v>88- Codo</v>
          </cell>
          <cell r="C273"/>
          <cell r="D273"/>
          <cell r="E273" t="str">
            <v>Cod. Registro</v>
          </cell>
          <cell r="F273" t="str">
            <v>Precio Prom.</v>
          </cell>
          <cell r="G273"/>
          <cell r="H273" t="str">
            <v>Unidad</v>
          </cell>
        </row>
        <row r="274">
          <cell r="B274">
            <v>496</v>
          </cell>
          <cell r="C274"/>
          <cell r="D274" t="str">
            <v>CURVA ARTICULADA CHAPA DIAMETRO 100 MM</v>
          </cell>
          <cell r="E274" t="str">
            <v>ga.009</v>
          </cell>
          <cell r="F274">
            <v>4077.1302973542843</v>
          </cell>
          <cell r="G274"/>
          <cell r="H274" t="str">
            <v>u</v>
          </cell>
        </row>
        <row r="275">
          <cell r="B275">
            <v>500</v>
          </cell>
          <cell r="C275"/>
          <cell r="D275" t="str">
            <v>CODO EPOXI 13 MM</v>
          </cell>
          <cell r="E275" t="str">
            <v>ga.159</v>
          </cell>
          <cell r="F275">
            <v>1381.5445755891285</v>
          </cell>
          <cell r="G275"/>
          <cell r="H275" t="str">
            <v>u</v>
          </cell>
        </row>
        <row r="276">
          <cell r="B276">
            <v>171</v>
          </cell>
          <cell r="C276"/>
          <cell r="D276" t="str">
            <v>CODO EPOXI 19 MM</v>
          </cell>
          <cell r="E276" t="str">
            <v>ga.160</v>
          </cell>
          <cell r="F276">
            <v>1758.7838175814832</v>
          </cell>
          <cell r="G276"/>
          <cell r="H276" t="str">
            <v>u</v>
          </cell>
        </row>
        <row r="277">
          <cell r="B277">
            <v>501</v>
          </cell>
          <cell r="C277"/>
          <cell r="D277" t="str">
            <v>CODO EPOXI 25 MM</v>
          </cell>
          <cell r="E277" t="str">
            <v>ga.161</v>
          </cell>
          <cell r="F277">
            <v>4106.9992280817878</v>
          </cell>
          <cell r="G277"/>
          <cell r="H277" t="str">
            <v>u</v>
          </cell>
        </row>
        <row r="278">
          <cell r="B278" t="str">
            <v>89- Componentes</v>
          </cell>
          <cell r="C278"/>
          <cell r="D278"/>
          <cell r="E278" t="str">
            <v>Cod. Registro</v>
          </cell>
          <cell r="F278" t="str">
            <v>Precio Prom.</v>
          </cell>
          <cell r="G278"/>
          <cell r="H278" t="str">
            <v>Unidad</v>
          </cell>
        </row>
        <row r="279">
          <cell r="B279">
            <v>161</v>
          </cell>
          <cell r="C279"/>
          <cell r="D279" t="str">
            <v>COMPONENTES EPOXI X 1/4LT.</v>
          </cell>
          <cell r="E279" t="str">
            <v>ga.011</v>
          </cell>
          <cell r="F279">
            <v>9382.452559557425</v>
          </cell>
          <cell r="G279"/>
          <cell r="H279" t="str">
            <v>u</v>
          </cell>
        </row>
        <row r="280">
          <cell r="B280" t="str">
            <v>90- Gabinete</v>
          </cell>
          <cell r="C280"/>
          <cell r="D280"/>
          <cell r="E280" t="str">
            <v>Cod. Registro</v>
          </cell>
          <cell r="F280" t="str">
            <v>Precio Prom.</v>
          </cell>
          <cell r="G280"/>
          <cell r="H280" t="str">
            <v>Unidad</v>
          </cell>
        </row>
        <row r="281">
          <cell r="B281">
            <v>162</v>
          </cell>
          <cell r="C281"/>
          <cell r="D281" t="str">
            <v>GABINETE MEDIDOR GAS</v>
          </cell>
          <cell r="E281" t="str">
            <v>ga.020</v>
          </cell>
          <cell r="F281">
            <v>75653.491992446667</v>
          </cell>
          <cell r="G281"/>
          <cell r="H281" t="str">
            <v>u</v>
          </cell>
        </row>
        <row r="282">
          <cell r="B282" t="str">
            <v>91- Llave</v>
          </cell>
          <cell r="C282"/>
          <cell r="D282"/>
          <cell r="E282" t="str">
            <v>Cod. Registro</v>
          </cell>
          <cell r="F282" t="str">
            <v>Precio Prom.</v>
          </cell>
          <cell r="G282"/>
          <cell r="H282" t="str">
            <v>Unidad</v>
          </cell>
        </row>
        <row r="283">
          <cell r="B283">
            <v>167</v>
          </cell>
          <cell r="C283"/>
          <cell r="D283" t="str">
            <v>LLAVE P/GAS CROMADA 1/2"</v>
          </cell>
          <cell r="E283" t="str">
            <v>ga.137</v>
          </cell>
          <cell r="F283">
            <v>6656.2275776446486</v>
          </cell>
          <cell r="G283"/>
          <cell r="H283" t="str">
            <v>u</v>
          </cell>
        </row>
        <row r="284">
          <cell r="B284">
            <v>497</v>
          </cell>
          <cell r="C284"/>
          <cell r="D284" t="str">
            <v>LLAVE P/GAS CROMADA 3/4" C/CAMP.</v>
          </cell>
          <cell r="E284" t="str">
            <v>ga.138</v>
          </cell>
          <cell r="F284">
            <v>9032.2872180629765</v>
          </cell>
          <cell r="G284"/>
          <cell r="H284" t="str">
            <v>u</v>
          </cell>
        </row>
        <row r="285">
          <cell r="B285">
            <v>783</v>
          </cell>
          <cell r="C285"/>
          <cell r="D285" t="str">
            <v>LLAVE PASO GAS BRONCE 3/4"</v>
          </cell>
          <cell r="E285" t="str">
            <v>ga.162</v>
          </cell>
          <cell r="F285">
            <v>9881.5762642654317</v>
          </cell>
          <cell r="G285"/>
          <cell r="H285" t="str">
            <v>u</v>
          </cell>
        </row>
        <row r="286">
          <cell r="B286">
            <v>665</v>
          </cell>
          <cell r="C286"/>
          <cell r="D286" t="str">
            <v>LLAVE PASO GAS BRONCE ½"</v>
          </cell>
          <cell r="E286" t="str">
            <v>gajo.161</v>
          </cell>
          <cell r="F286">
            <v>8703.2531225350103</v>
          </cell>
          <cell r="G286"/>
          <cell r="H286" t="str">
            <v>u</v>
          </cell>
        </row>
        <row r="287">
          <cell r="B287" t="str">
            <v>92- Regulador</v>
          </cell>
          <cell r="C287"/>
          <cell r="D287"/>
          <cell r="E287" t="str">
            <v>Cod. Registro</v>
          </cell>
          <cell r="F287" t="str">
            <v>Precio Prom.</v>
          </cell>
          <cell r="G287"/>
          <cell r="H287" t="str">
            <v>Unidad</v>
          </cell>
        </row>
        <row r="288">
          <cell r="B288">
            <v>166</v>
          </cell>
          <cell r="C288"/>
          <cell r="D288" t="str">
            <v>REGULADOR Y FLEXIBLE P/GAS NATURAL</v>
          </cell>
          <cell r="E288" t="str">
            <v>ga.126</v>
          </cell>
          <cell r="F288">
            <v>52607.63080296605</v>
          </cell>
          <cell r="G288"/>
          <cell r="H288" t="str">
            <v>u</v>
          </cell>
        </row>
        <row r="289">
          <cell r="B289">
            <v>505</v>
          </cell>
          <cell r="C289"/>
          <cell r="D289" t="str">
            <v>BUJE REDUCCION EPOXI 3/4" X 1/2"</v>
          </cell>
          <cell r="E289" t="str">
            <v>ga.180</v>
          </cell>
          <cell r="F289">
            <v>1664.8481580314256</v>
          </cell>
          <cell r="G289"/>
          <cell r="H289" t="str">
            <v>u</v>
          </cell>
        </row>
        <row r="290">
          <cell r="B290" t="str">
            <v>206- Niple</v>
          </cell>
          <cell r="C290"/>
          <cell r="D290"/>
          <cell r="E290" t="str">
            <v>Cod. Registro</v>
          </cell>
          <cell r="F290" t="str">
            <v>Precio Prom.</v>
          </cell>
          <cell r="G290"/>
          <cell r="H290" t="str">
            <v>Unidad</v>
          </cell>
        </row>
        <row r="291">
          <cell r="B291">
            <v>668</v>
          </cell>
          <cell r="C291"/>
          <cell r="D291" t="str">
            <v>NIPLES EPOXI DE 10 CM. 3/4 73022 L.T</v>
          </cell>
          <cell r="E291" t="str">
            <v>ga.167</v>
          </cell>
          <cell r="F291">
            <v>954.31501847900699</v>
          </cell>
          <cell r="G291"/>
          <cell r="H291" t="str">
            <v>u</v>
          </cell>
        </row>
        <row r="292">
          <cell r="B292" t="str">
            <v>207- Tees</v>
          </cell>
          <cell r="C292"/>
          <cell r="D292"/>
          <cell r="E292" t="str">
            <v>Cod. Registro</v>
          </cell>
          <cell r="F292" t="str">
            <v>Precio Prom.</v>
          </cell>
          <cell r="G292"/>
          <cell r="H292" t="str">
            <v>Unidad</v>
          </cell>
        </row>
        <row r="293">
          <cell r="B293">
            <v>671</v>
          </cell>
          <cell r="C293"/>
          <cell r="D293" t="str">
            <v>TEES RED. EPOXI 3/4"*1/2" 73235</v>
          </cell>
          <cell r="E293" t="str">
            <v>ga.168</v>
          </cell>
          <cell r="F293">
            <v>3655.3088657087287</v>
          </cell>
          <cell r="G293"/>
          <cell r="H293" t="str">
            <v>u</v>
          </cell>
        </row>
        <row r="294">
          <cell r="B294" t="str">
            <v>208- Pegamento</v>
          </cell>
          <cell r="C294"/>
          <cell r="D294"/>
          <cell r="E294" t="str">
            <v>Cod. Registro</v>
          </cell>
          <cell r="F294" t="str">
            <v>Precio Prom.</v>
          </cell>
          <cell r="G294"/>
          <cell r="H294" t="str">
            <v>Unidad</v>
          </cell>
        </row>
        <row r="295">
          <cell r="B295"/>
          <cell r="C295"/>
          <cell r="D295"/>
          <cell r="E295"/>
          <cell r="F295"/>
          <cell r="G295"/>
          <cell r="H295"/>
        </row>
        <row r="296">
          <cell r="B296" t="str">
            <v>94- Ladrillo</v>
          </cell>
          <cell r="C296"/>
          <cell r="D296"/>
          <cell r="E296" t="str">
            <v>Cod. Registro</v>
          </cell>
          <cell r="F296" t="str">
            <v>Precio Prom.</v>
          </cell>
          <cell r="G296"/>
          <cell r="H296" t="str">
            <v>Unidad</v>
          </cell>
        </row>
        <row r="297">
          <cell r="B297">
            <v>172</v>
          </cell>
          <cell r="C297"/>
          <cell r="D297" t="str">
            <v>LADRILLO COMÚN DE 1RA.CALIDAD</v>
          </cell>
          <cell r="E297" t="str">
            <v>la.001</v>
          </cell>
          <cell r="F297">
            <v>181258.62667593532</v>
          </cell>
          <cell r="G297"/>
          <cell r="H297" t="str">
            <v>mil</v>
          </cell>
        </row>
        <row r="298">
          <cell r="B298">
            <v>173</v>
          </cell>
          <cell r="C298"/>
          <cell r="D298" t="str">
            <v>LADRILLO HUECO 8T 12X18X30</v>
          </cell>
          <cell r="E298" t="str">
            <v>la.002</v>
          </cell>
          <cell r="F298">
            <v>557.18504387609005</v>
          </cell>
          <cell r="G298"/>
          <cell r="H298" t="str">
            <v>u</v>
          </cell>
        </row>
        <row r="299">
          <cell r="B299">
            <v>511</v>
          </cell>
          <cell r="C299"/>
          <cell r="D299" t="str">
            <v>LADRILLO COMÚN DE 2DA.CALIDAD</v>
          </cell>
          <cell r="E299" t="str">
            <v>la.003</v>
          </cell>
          <cell r="F299">
            <v>137880.6867993593</v>
          </cell>
          <cell r="G299"/>
          <cell r="H299" t="str">
            <v>mil</v>
          </cell>
        </row>
        <row r="300">
          <cell r="B300">
            <v>174</v>
          </cell>
          <cell r="C300"/>
          <cell r="D300" t="str">
            <v>LADRILLO HUECO 6T 8X18X30</v>
          </cell>
          <cell r="E300" t="str">
            <v>la.006</v>
          </cell>
          <cell r="F300">
            <v>432.27199895729422</v>
          </cell>
          <cell r="G300"/>
          <cell r="H300" t="str">
            <v>u</v>
          </cell>
        </row>
        <row r="301">
          <cell r="B301">
            <v>512</v>
          </cell>
          <cell r="C301"/>
          <cell r="D301" t="str">
            <v>LADRILLO HUECO PORTANTE 12X18X30</v>
          </cell>
          <cell r="E301" t="str">
            <v>la.007</v>
          </cell>
          <cell r="F301">
            <v>721.57417988613349</v>
          </cell>
          <cell r="G301"/>
          <cell r="H301" t="str">
            <v>u</v>
          </cell>
        </row>
        <row r="302">
          <cell r="B302">
            <v>175</v>
          </cell>
          <cell r="C302"/>
          <cell r="D302" t="str">
            <v>LADRILLO HUECO 9T 18X18X30</v>
          </cell>
          <cell r="E302" t="str">
            <v>la.008</v>
          </cell>
          <cell r="F302">
            <v>792.85034075370356</v>
          </cell>
          <cell r="G302"/>
          <cell r="H302" t="str">
            <v>u</v>
          </cell>
        </row>
        <row r="303">
          <cell r="B303">
            <v>176</v>
          </cell>
          <cell r="C303"/>
          <cell r="D303" t="str">
            <v>LADRILLO HUECO PORTANTE 18X 18X 30</v>
          </cell>
          <cell r="E303" t="str">
            <v>la.009</v>
          </cell>
          <cell r="F303">
            <v>868.28024068844502</v>
          </cell>
          <cell r="G303"/>
          <cell r="H303" t="str">
            <v>u</v>
          </cell>
        </row>
        <row r="304">
          <cell r="B304">
            <v>177</v>
          </cell>
          <cell r="C304"/>
          <cell r="D304" t="str">
            <v>BOVEDILLA CERÁMICA PARA VIGUETAS 12,5X40X25</v>
          </cell>
          <cell r="E304" t="str">
            <v>la.010</v>
          </cell>
          <cell r="F304">
            <v>850.02016613634362</v>
          </cell>
          <cell r="G304"/>
          <cell r="H304" t="str">
            <v>u</v>
          </cell>
        </row>
        <row r="305">
          <cell r="B305">
            <v>513</v>
          </cell>
          <cell r="C305"/>
          <cell r="D305" t="str">
            <v>BOVEDILLA CERÁMICA PARA VIGUETAS 9,5X40X25</v>
          </cell>
          <cell r="E305" t="str">
            <v>la.011</v>
          </cell>
          <cell r="F305">
            <v>723.97130034335419</v>
          </cell>
          <cell r="G305"/>
          <cell r="H305" t="str">
            <v>u</v>
          </cell>
        </row>
        <row r="306">
          <cell r="B306">
            <v>514</v>
          </cell>
          <cell r="C306"/>
          <cell r="D306" t="str">
            <v>BOVEDILLA CERAMICA PARA VIGUETAS 16,5X40X25</v>
          </cell>
          <cell r="E306" t="str">
            <v>la.012</v>
          </cell>
          <cell r="F306">
            <v>1695.0261491165816</v>
          </cell>
          <cell r="G306"/>
          <cell r="H306" t="str">
            <v>u</v>
          </cell>
        </row>
        <row r="307">
          <cell r="B307">
            <v>359</v>
          </cell>
          <cell r="C307"/>
          <cell r="D307" t="str">
            <v>LADRILLO SELECCIONADO DE 1RA.</v>
          </cell>
          <cell r="E307" t="str">
            <v>la.014</v>
          </cell>
          <cell r="F307">
            <v>244012.75038661659</v>
          </cell>
          <cell r="G307"/>
          <cell r="H307" t="str">
            <v>mil</v>
          </cell>
        </row>
        <row r="308">
          <cell r="B308">
            <v>741</v>
          </cell>
          <cell r="C308"/>
          <cell r="D308" t="str">
            <v>LADRILLO SEMIVISTO</v>
          </cell>
          <cell r="E308" t="str">
            <v>la.020</v>
          </cell>
          <cell r="F308">
            <v>246803.75957986506</v>
          </cell>
          <cell r="G308"/>
          <cell r="H308" t="str">
            <v>mil</v>
          </cell>
        </row>
        <row r="309">
          <cell r="B309">
            <v>742</v>
          </cell>
          <cell r="C309"/>
          <cell r="D309" t="str">
            <v>LADRILLONES DE 20 COMUNES</v>
          </cell>
          <cell r="E309" t="str">
            <v>la.021</v>
          </cell>
          <cell r="F309">
            <v>186440.94313436915</v>
          </cell>
          <cell r="G309"/>
          <cell r="H309" t="str">
            <v>mil</v>
          </cell>
        </row>
        <row r="310">
          <cell r="B310">
            <v>744</v>
          </cell>
          <cell r="C310"/>
          <cell r="D310" t="str">
            <v>LADRILLOS FUNDIDOS</v>
          </cell>
          <cell r="E310" t="str">
            <v>la.023</v>
          </cell>
          <cell r="F310">
            <v>106022.05593461088</v>
          </cell>
          <cell r="G310"/>
          <cell r="H310" t="str">
            <v>mil</v>
          </cell>
        </row>
        <row r="311">
          <cell r="B311"/>
          <cell r="C311"/>
          <cell r="D311"/>
          <cell r="E311"/>
          <cell r="F311"/>
          <cell r="G311"/>
          <cell r="H311"/>
        </row>
        <row r="312">
          <cell r="B312" t="str">
            <v>95- Adhesivo</v>
          </cell>
          <cell r="C312"/>
          <cell r="D312"/>
          <cell r="E312" t="str">
            <v>Cod. Registro</v>
          </cell>
          <cell r="F312" t="str">
            <v>Precio Prom.</v>
          </cell>
          <cell r="G312"/>
          <cell r="H312" t="str">
            <v>Unidad</v>
          </cell>
        </row>
        <row r="313">
          <cell r="B313">
            <v>178</v>
          </cell>
          <cell r="C313"/>
          <cell r="D313" t="str">
            <v>ADHESIVO P/PISO CERÁMICO</v>
          </cell>
          <cell r="E313" t="str">
            <v>li.001</v>
          </cell>
          <cell r="F313">
            <v>315.05826256250236</v>
          </cell>
          <cell r="G313"/>
          <cell r="H313" t="str">
            <v>kg</v>
          </cell>
        </row>
        <row r="314">
          <cell r="B314" t="str">
            <v>96- Cal</v>
          </cell>
          <cell r="C314"/>
          <cell r="D314"/>
          <cell r="E314" t="str">
            <v>Cod. Registro</v>
          </cell>
          <cell r="F314" t="str">
            <v>Precio Prom.</v>
          </cell>
          <cell r="G314"/>
          <cell r="H314" t="str">
            <v>Unidad</v>
          </cell>
        </row>
        <row r="315">
          <cell r="B315">
            <v>179</v>
          </cell>
          <cell r="C315"/>
          <cell r="D315" t="str">
            <v>CAL HIDRATADA EN BOLSA</v>
          </cell>
          <cell r="E315" t="str">
            <v>li.004</v>
          </cell>
          <cell r="F315">
            <v>246.57010122958647</v>
          </cell>
          <cell r="G315"/>
          <cell r="H315" t="str">
            <v>kg</v>
          </cell>
        </row>
        <row r="316">
          <cell r="B316">
            <v>1100</v>
          </cell>
          <cell r="C316"/>
          <cell r="D316" t="str">
            <v>CAL VIVA 10 KG</v>
          </cell>
          <cell r="E316" t="str">
            <v>li.100</v>
          </cell>
          <cell r="F316">
            <v>1859.078749095795</v>
          </cell>
          <cell r="G316"/>
          <cell r="H316" t="str">
            <v>u</v>
          </cell>
        </row>
        <row r="317">
          <cell r="B317" t="str">
            <v>97- Cemento</v>
          </cell>
          <cell r="C317"/>
          <cell r="D317"/>
          <cell r="E317" t="str">
            <v>Cod. Registro</v>
          </cell>
          <cell r="F317" t="str">
            <v>Precio Prom.</v>
          </cell>
          <cell r="G317"/>
          <cell r="H317" t="str">
            <v>Unidad</v>
          </cell>
        </row>
        <row r="318">
          <cell r="B318">
            <v>180</v>
          </cell>
          <cell r="C318"/>
          <cell r="D318" t="str">
            <v>CEMENTO BLANCO</v>
          </cell>
          <cell r="E318" t="str">
            <v>li.005</v>
          </cell>
          <cell r="F318">
            <v>11481.579090811612</v>
          </cell>
          <cell r="G318"/>
          <cell r="H318" t="str">
            <v>bolsa</v>
          </cell>
        </row>
        <row r="319">
          <cell r="B319">
            <v>181</v>
          </cell>
          <cell r="C319"/>
          <cell r="D319" t="str">
            <v xml:space="preserve">CEMENTO PORTLAND (PRECIO REAL) </v>
          </cell>
          <cell r="E319" t="str">
            <v>li.006b</v>
          </cell>
          <cell r="F319">
            <v>239.86257278516405</v>
          </cell>
          <cell r="G319"/>
          <cell r="H319" t="str">
            <v>kg</v>
          </cell>
        </row>
        <row r="320">
          <cell r="B320"/>
          <cell r="C320"/>
        </row>
        <row r="321">
          <cell r="B321" t="str">
            <v>98- Yeso</v>
          </cell>
          <cell r="C321"/>
          <cell r="D321"/>
          <cell r="E321" t="str">
            <v>Cod. Registro</v>
          </cell>
          <cell r="F321" t="str">
            <v>Precio Prom.</v>
          </cell>
          <cell r="G321"/>
          <cell r="H321" t="str">
            <v>Unidad</v>
          </cell>
        </row>
        <row r="322">
          <cell r="B322">
            <v>183</v>
          </cell>
          <cell r="C322"/>
          <cell r="D322" t="str">
            <v>YESO BLANCO</v>
          </cell>
          <cell r="E322" t="str">
            <v>li.009</v>
          </cell>
          <cell r="F322">
            <v>970.17131928270339</v>
          </cell>
          <cell r="G322"/>
          <cell r="H322" t="str">
            <v>kg</v>
          </cell>
        </row>
        <row r="323">
          <cell r="B323" t="str">
            <v>202- Patina</v>
          </cell>
          <cell r="C323"/>
          <cell r="D323"/>
          <cell r="E323" t="str">
            <v>Cod. Registro</v>
          </cell>
          <cell r="F323" t="str">
            <v>Precio Prom.</v>
          </cell>
          <cell r="G323"/>
          <cell r="H323" t="str">
            <v>Unidad</v>
          </cell>
        </row>
        <row r="324">
          <cell r="B324">
            <v>516</v>
          </cell>
          <cell r="C324"/>
          <cell r="D324" t="str">
            <v>PASTINA P/CERAMICOS BLANCA</v>
          </cell>
          <cell r="E324" t="str">
            <v>li.002</v>
          </cell>
          <cell r="F324">
            <v>2270.8804859696984</v>
          </cell>
          <cell r="G324"/>
          <cell r="H324" t="str">
            <v>kg</v>
          </cell>
        </row>
        <row r="325">
          <cell r="B325">
            <v>517</v>
          </cell>
          <cell r="C325"/>
          <cell r="D325" t="str">
            <v>PASTINA P/CERAMICOS COLOR</v>
          </cell>
          <cell r="E325" t="str">
            <v>li.003</v>
          </cell>
          <cell r="F325">
            <v>3021.844879949896</v>
          </cell>
          <cell r="G325"/>
          <cell r="H325" t="str">
            <v>kg</v>
          </cell>
        </row>
        <row r="326">
          <cell r="B326">
            <v>518</v>
          </cell>
          <cell r="C326"/>
          <cell r="D326" t="str">
            <v>FERRITE ROJO</v>
          </cell>
          <cell r="E326" t="str">
            <v>li.010</v>
          </cell>
          <cell r="F326">
            <v>3758.0532380046361</v>
          </cell>
          <cell r="G326"/>
          <cell r="H326" t="str">
            <v>kg</v>
          </cell>
        </row>
        <row r="327">
          <cell r="B327"/>
          <cell r="C327"/>
          <cell r="D327"/>
          <cell r="E327"/>
          <cell r="F327"/>
          <cell r="G327"/>
          <cell r="H327"/>
        </row>
        <row r="328">
          <cell r="B328" t="str">
            <v>99- Listones</v>
          </cell>
          <cell r="C328"/>
          <cell r="D328"/>
          <cell r="E328" t="str">
            <v>Cod. Registro</v>
          </cell>
          <cell r="F328" t="str">
            <v>Precio Prom.</v>
          </cell>
          <cell r="G328"/>
          <cell r="H328" t="str">
            <v>Unidad</v>
          </cell>
        </row>
        <row r="329">
          <cell r="B329">
            <v>190</v>
          </cell>
          <cell r="C329"/>
          <cell r="D329" t="str">
            <v>LISTONES PINO 1X2"</v>
          </cell>
          <cell r="E329" t="str">
            <v>ma.015</v>
          </cell>
          <cell r="F329">
            <v>605.0973465880312</v>
          </cell>
          <cell r="G329"/>
          <cell r="H329" t="str">
            <v>m</v>
          </cell>
        </row>
        <row r="330">
          <cell r="B330" t="str">
            <v>100- Madera</v>
          </cell>
          <cell r="C330"/>
          <cell r="D330"/>
          <cell r="E330" t="str">
            <v>Cod. Registro</v>
          </cell>
          <cell r="F330" t="str">
            <v>Precio Prom.</v>
          </cell>
          <cell r="G330"/>
          <cell r="H330" t="str">
            <v>Unidad</v>
          </cell>
        </row>
        <row r="331">
          <cell r="B331">
            <v>184</v>
          </cell>
          <cell r="C331"/>
          <cell r="D331" t="str">
            <v>MADERA 1RA. PINO NACIONAL CEPILLADA</v>
          </cell>
          <cell r="E331" t="str">
            <v>ma.001</v>
          </cell>
          <cell r="F331">
            <v>14400.863753794913</v>
          </cell>
          <cell r="G331"/>
          <cell r="H331" t="str">
            <v>m2</v>
          </cell>
        </row>
        <row r="332">
          <cell r="B332">
            <v>186</v>
          </cell>
          <cell r="C332"/>
          <cell r="D332" t="str">
            <v>MADERA MACHIMBRADA PINO 1"X6"</v>
          </cell>
          <cell r="E332" t="str">
            <v>ma.003</v>
          </cell>
          <cell r="F332">
            <v>14296.697887592309</v>
          </cell>
          <cell r="G332"/>
          <cell r="H332" t="str">
            <v>m2</v>
          </cell>
        </row>
        <row r="333">
          <cell r="B333">
            <v>519</v>
          </cell>
          <cell r="C333"/>
          <cell r="D333" t="str">
            <v>MADERA MACHIMBRADA PINO 3/4"</v>
          </cell>
          <cell r="E333" t="str">
            <v>ma.004</v>
          </cell>
          <cell r="F333">
            <v>11089.317952324487</v>
          </cell>
          <cell r="G333"/>
          <cell r="H333" t="str">
            <v>m2</v>
          </cell>
        </row>
        <row r="334">
          <cell r="B334">
            <v>187</v>
          </cell>
          <cell r="C334"/>
          <cell r="D334" t="str">
            <v>MADERA 1RA. PINO NACIONAL S/CEPILLAR</v>
          </cell>
          <cell r="E334" t="str">
            <v>ma.006</v>
          </cell>
          <cell r="F334">
            <v>12586.493938685338</v>
          </cell>
          <cell r="G334"/>
          <cell r="H334" t="str">
            <v>m2</v>
          </cell>
        </row>
        <row r="335">
          <cell r="B335">
            <v>520</v>
          </cell>
          <cell r="C335"/>
          <cell r="D335" t="str">
            <v>MADERA MACHIMBRADA PINO 1/2"</v>
          </cell>
          <cell r="E335" t="str">
            <v>ma.007</v>
          </cell>
          <cell r="F335">
            <v>7242.0922200664209</v>
          </cell>
          <cell r="G335"/>
          <cell r="H335" t="str">
            <v>m2</v>
          </cell>
        </row>
        <row r="336">
          <cell r="B336">
            <v>521</v>
          </cell>
          <cell r="C336"/>
          <cell r="D336" t="str">
            <v>ZOCALO DE PINO 7 CM</v>
          </cell>
          <cell r="E336" t="str">
            <v>ma.008</v>
          </cell>
          <cell r="F336">
            <v>1679.9886969955128</v>
          </cell>
          <cell r="G336"/>
          <cell r="H336" t="str">
            <v>m</v>
          </cell>
        </row>
        <row r="337">
          <cell r="B337">
            <v>369</v>
          </cell>
          <cell r="C337"/>
          <cell r="D337" t="str">
            <v>FENÓLICOS 15 MM.</v>
          </cell>
          <cell r="E337" t="str">
            <v>ma.011</v>
          </cell>
          <cell r="F337">
            <v>25237.493211896162</v>
          </cell>
          <cell r="G337"/>
          <cell r="H337" t="str">
            <v>m2</v>
          </cell>
        </row>
        <row r="338">
          <cell r="B338">
            <v>370</v>
          </cell>
          <cell r="C338"/>
          <cell r="D338" t="str">
            <v>FENÓLICOS 18 MM.</v>
          </cell>
          <cell r="E338" t="str">
            <v>ma.012</v>
          </cell>
          <cell r="F338">
            <v>35510.125291317418</v>
          </cell>
          <cell r="G338"/>
          <cell r="H338" t="str">
            <v>m2</v>
          </cell>
        </row>
        <row r="339">
          <cell r="B339">
            <v>522</v>
          </cell>
          <cell r="C339"/>
          <cell r="D339" t="str">
            <v>MADERA DURA 11/2"X2" CEPILLADA</v>
          </cell>
          <cell r="E339" t="str">
            <v>ma.016</v>
          </cell>
          <cell r="F339">
            <v>3351.0626001529899</v>
          </cell>
          <cell r="G339"/>
          <cell r="H339" t="str">
            <v>m</v>
          </cell>
        </row>
        <row r="340">
          <cell r="B340">
            <v>523</v>
          </cell>
          <cell r="C340"/>
          <cell r="D340" t="str">
            <v>MADERA DURA 11/2"</v>
          </cell>
          <cell r="E340" t="str">
            <v>ma.017</v>
          </cell>
          <cell r="F340">
            <v>37692.301232359088</v>
          </cell>
          <cell r="G340"/>
          <cell r="H340" t="str">
            <v>m2</v>
          </cell>
        </row>
        <row r="341">
          <cell r="B341">
            <v>524</v>
          </cell>
          <cell r="C341"/>
          <cell r="D341" t="str">
            <v>MADERA DURA 3" X 3"</v>
          </cell>
          <cell r="E341" t="str">
            <v>ma.018</v>
          </cell>
          <cell r="F341">
            <v>4812.5790501265556</v>
          </cell>
          <cell r="G341"/>
          <cell r="H341" t="str">
            <v>m</v>
          </cell>
        </row>
        <row r="342">
          <cell r="B342">
            <v>371</v>
          </cell>
          <cell r="C342"/>
          <cell r="D342" t="str">
            <v>TABLONES PINO 2"X15"</v>
          </cell>
          <cell r="E342" t="str">
            <v>ma.026</v>
          </cell>
          <cell r="F342">
            <v>28155.610336518996</v>
          </cell>
          <cell r="G342"/>
          <cell r="H342" t="str">
            <v>m2</v>
          </cell>
        </row>
        <row r="343">
          <cell r="B343">
            <v>731</v>
          </cell>
          <cell r="C343"/>
          <cell r="D343" t="str">
            <v>HOJA EN MELAMINA COLOR BLANCO BASE AGLOMERADO 18 MM</v>
          </cell>
          <cell r="E343" t="str">
            <v>ma.050</v>
          </cell>
          <cell r="F343">
            <v>71881.781615997956</v>
          </cell>
          <cell r="G343"/>
          <cell r="H343" t="str">
            <v>u</v>
          </cell>
        </row>
        <row r="344">
          <cell r="B344">
            <v>732</v>
          </cell>
          <cell r="C344"/>
          <cell r="D344" t="str">
            <v>HOJA FIBROFACIL 12 MM (1,83 X 2,60)</v>
          </cell>
          <cell r="E344" t="str">
            <v>ma.051</v>
          </cell>
          <cell r="F344">
            <v>34800.255410583777</v>
          </cell>
          <cell r="G344"/>
          <cell r="H344" t="str">
            <v>u</v>
          </cell>
        </row>
        <row r="345">
          <cell r="B345">
            <v>733</v>
          </cell>
          <cell r="C345"/>
          <cell r="D345" t="str">
            <v>HOJA FIBROFÁCIL 4 MM 1,83 X 2,60 (M2)</v>
          </cell>
          <cell r="E345" t="str">
            <v>ma.052</v>
          </cell>
          <cell r="F345">
            <v>4273.051240206637</v>
          </cell>
          <cell r="G345"/>
          <cell r="H345" t="str">
            <v>u</v>
          </cell>
        </row>
        <row r="346">
          <cell r="B346">
            <v>734</v>
          </cell>
          <cell r="C346"/>
          <cell r="D346" t="str">
            <v>PREENCOLADO BLANCO</v>
          </cell>
          <cell r="E346" t="str">
            <v>ma.053</v>
          </cell>
          <cell r="F346">
            <v>181.38464046136144</v>
          </cell>
          <cell r="G346"/>
          <cell r="H346" t="str">
            <v>m</v>
          </cell>
        </row>
        <row r="347">
          <cell r="B347" t="str">
            <v>101- Poste</v>
          </cell>
          <cell r="C347"/>
          <cell r="D347"/>
          <cell r="E347" t="str">
            <v>Cod. Registro</v>
          </cell>
          <cell r="F347" t="str">
            <v>Precio Prom.</v>
          </cell>
          <cell r="G347"/>
          <cell r="H347" t="str">
            <v>Unidad</v>
          </cell>
        </row>
        <row r="348">
          <cell r="B348">
            <v>192</v>
          </cell>
          <cell r="C348"/>
          <cell r="D348" t="str">
            <v>POSTE DE QUEBRACHO ENTERO 2,40M</v>
          </cell>
          <cell r="E348" t="str">
            <v>ma.021</v>
          </cell>
          <cell r="F348">
            <v>49964.556436868195</v>
          </cell>
          <cell r="G348"/>
          <cell r="H348" t="str">
            <v>u</v>
          </cell>
        </row>
        <row r="349">
          <cell r="B349">
            <v>193</v>
          </cell>
          <cell r="C349"/>
          <cell r="D349" t="str">
            <v>MEDIO POSTE DE QUEBRACHO 2,20</v>
          </cell>
          <cell r="E349" t="str">
            <v>ma.022</v>
          </cell>
          <cell r="F349">
            <v>22998.521875788774</v>
          </cell>
          <cell r="G349"/>
          <cell r="H349" t="str">
            <v>u</v>
          </cell>
        </row>
        <row r="350">
          <cell r="B350" t="str">
            <v>102- Tirante</v>
          </cell>
          <cell r="C350"/>
          <cell r="D350"/>
          <cell r="E350" t="str">
            <v>Cod. Registro</v>
          </cell>
          <cell r="F350" t="str">
            <v>Precio Prom.</v>
          </cell>
          <cell r="G350"/>
          <cell r="H350" t="str">
            <v>Unidad</v>
          </cell>
        </row>
        <row r="351">
          <cell r="B351">
            <v>185</v>
          </cell>
          <cell r="C351"/>
          <cell r="D351" t="str">
            <v>TIRANTE PINO 3"X3" S/CEPILLAR</v>
          </cell>
          <cell r="E351" t="str">
            <v>ma.002</v>
          </cell>
          <cell r="F351">
            <v>3043.7006900189654</v>
          </cell>
          <cell r="G351"/>
          <cell r="H351" t="str">
            <v>m</v>
          </cell>
        </row>
        <row r="352">
          <cell r="B352">
            <v>189</v>
          </cell>
          <cell r="C352"/>
          <cell r="D352" t="str">
            <v>TIRANTE PINO 3X6" CEPILLADO</v>
          </cell>
          <cell r="E352" t="str">
            <v>ma.010</v>
          </cell>
          <cell r="F352">
            <v>7326.0126583332676</v>
          </cell>
          <cell r="G352"/>
          <cell r="H352" t="str">
            <v>m</v>
          </cell>
        </row>
        <row r="353">
          <cell r="B353">
            <v>191</v>
          </cell>
          <cell r="C353"/>
          <cell r="D353" t="str">
            <v>TIRANTE PINO 2X3" CEPILLADO</v>
          </cell>
          <cell r="E353" t="str">
            <v>ma.020</v>
          </cell>
          <cell r="F353">
            <v>2366.3529522003951</v>
          </cell>
          <cell r="G353"/>
          <cell r="H353" t="str">
            <v>m</v>
          </cell>
        </row>
        <row r="354">
          <cell r="B354" t="str">
            <v>103- Tranqueras</v>
          </cell>
          <cell r="C354"/>
          <cell r="D354"/>
          <cell r="E354" t="str">
            <v>Cod. Registro</v>
          </cell>
          <cell r="F354" t="str">
            <v>Precio Prom.</v>
          </cell>
          <cell r="G354"/>
          <cell r="H354" t="str">
            <v>Unidad</v>
          </cell>
        </row>
        <row r="355">
          <cell r="B355">
            <v>196</v>
          </cell>
          <cell r="C355"/>
          <cell r="D355" t="str">
            <v>TRANQUERAS 1,50 ALTO X 6,00 ANCHO</v>
          </cell>
          <cell r="E355" t="str">
            <v>ma.025</v>
          </cell>
          <cell r="F355">
            <v>808490.93945931958</v>
          </cell>
          <cell r="G355"/>
          <cell r="H355" t="str">
            <v>u</v>
          </cell>
        </row>
        <row r="356">
          <cell r="B356" t="str">
            <v>104- Varillas</v>
          </cell>
          <cell r="C356"/>
          <cell r="D356"/>
          <cell r="E356" t="str">
            <v>Cod. Registro</v>
          </cell>
          <cell r="F356" t="str">
            <v>Precio Prom.</v>
          </cell>
          <cell r="G356"/>
          <cell r="H356" t="str">
            <v>Unidad</v>
          </cell>
        </row>
        <row r="357">
          <cell r="B357">
            <v>194</v>
          </cell>
          <cell r="C357"/>
          <cell r="D357" t="str">
            <v>VARILLONES DE 1,40 MTS.</v>
          </cell>
          <cell r="E357" t="str">
            <v>ma.023</v>
          </cell>
          <cell r="F357">
            <v>1245.8082582821744</v>
          </cell>
          <cell r="G357"/>
          <cell r="H357" t="str">
            <v>u</v>
          </cell>
        </row>
        <row r="358">
          <cell r="B358">
            <v>195</v>
          </cell>
          <cell r="C358"/>
          <cell r="D358" t="str">
            <v>VARILLAS DE 1,20 MTS.</v>
          </cell>
          <cell r="E358" t="str">
            <v>ma.024</v>
          </cell>
          <cell r="F358">
            <v>1067.2756662469089</v>
          </cell>
          <cell r="G358"/>
          <cell r="H358" t="str">
            <v>u</v>
          </cell>
        </row>
        <row r="359">
          <cell r="B359"/>
          <cell r="C359"/>
          <cell r="D359"/>
          <cell r="E359"/>
          <cell r="F359"/>
          <cell r="G359"/>
          <cell r="H359"/>
        </row>
        <row r="360">
          <cell r="B360" t="str">
            <v>113- Arrancador</v>
          </cell>
          <cell r="C360"/>
          <cell r="D360"/>
          <cell r="E360" t="str">
            <v>Cod. Registro</v>
          </cell>
          <cell r="F360" t="str">
            <v>Precio Prom.</v>
          </cell>
          <cell r="G360"/>
          <cell r="H360" t="str">
            <v>Unidad</v>
          </cell>
        </row>
        <row r="361">
          <cell r="B361">
            <v>207</v>
          </cell>
          <cell r="C361"/>
          <cell r="D361" t="str">
            <v>ARRANCADOR SUAVE WEG SSW-04.60 P/30H.P.</v>
          </cell>
          <cell r="E361" t="str">
            <v>pb.030</v>
          </cell>
          <cell r="F361">
            <v>2808050.0104641272</v>
          </cell>
          <cell r="G361"/>
          <cell r="H361" t="str">
            <v>u</v>
          </cell>
        </row>
        <row r="362">
          <cell r="B362" t="str">
            <v>114- Bomba Pozo</v>
          </cell>
          <cell r="C362"/>
          <cell r="D362"/>
          <cell r="E362" t="str">
            <v>Cod. Registro</v>
          </cell>
          <cell r="F362" t="str">
            <v>Precio Prom.</v>
          </cell>
          <cell r="G362"/>
          <cell r="H362" t="str">
            <v>Unidad</v>
          </cell>
        </row>
        <row r="363">
          <cell r="B363">
            <v>208</v>
          </cell>
          <cell r="C363"/>
          <cell r="D363" t="str">
            <v>BOMBA DOSIVAC MILENIO 015 1.45 LTS/H</v>
          </cell>
          <cell r="E363" t="str">
            <v>pb.040</v>
          </cell>
          <cell r="F363">
            <v>355033.86637337651</v>
          </cell>
          <cell r="G363"/>
          <cell r="H363" t="str">
            <v>u</v>
          </cell>
        </row>
        <row r="364">
          <cell r="B364">
            <v>910</v>
          </cell>
          <cell r="C364"/>
          <cell r="D364" t="str">
            <v>EQUIPO DE BOMBEO MOTORARG MODELO 625/7,5(BOMBA+MOTOR)</v>
          </cell>
          <cell r="E364" t="str">
            <v>pb.070</v>
          </cell>
          <cell r="F364">
            <v>2852808.9694612906</v>
          </cell>
          <cell r="G364"/>
          <cell r="H364" t="str">
            <v>u</v>
          </cell>
        </row>
        <row r="365">
          <cell r="B365">
            <v>911</v>
          </cell>
          <cell r="C365"/>
          <cell r="D365" t="str">
            <v>TABLERO DE ARRANQUE SUAVE 7,5 HP</v>
          </cell>
          <cell r="E365" t="str">
            <v>pb.080</v>
          </cell>
          <cell r="F365">
            <v>2191570.1322202766</v>
          </cell>
          <cell r="G365"/>
          <cell r="H365" t="str">
            <v>u</v>
          </cell>
        </row>
        <row r="366">
          <cell r="B366">
            <v>1218</v>
          </cell>
          <cell r="C366"/>
          <cell r="D366" t="str">
            <v>TABLERO SUAVE STD. 30HP 380V</v>
          </cell>
          <cell r="E366" t="str">
            <v>pb.090</v>
          </cell>
          <cell r="F366">
            <v>2569278.9784132773</v>
          </cell>
          <cell r="G366"/>
          <cell r="H366" t="str">
            <v>u</v>
          </cell>
        </row>
        <row r="367">
          <cell r="B367">
            <v>826</v>
          </cell>
          <cell r="C367"/>
          <cell r="D367" t="str">
            <v>BOMBA IMPULSORA DE AGUA 3/4 HP</v>
          </cell>
          <cell r="E367" t="str">
            <v>pb.140</v>
          </cell>
          <cell r="F367">
            <v>203046.71925078757</v>
          </cell>
          <cell r="G367"/>
          <cell r="H367" t="str">
            <v>u</v>
          </cell>
        </row>
        <row r="368">
          <cell r="B368" t="str">
            <v>115- Cable pozo bomb.</v>
          </cell>
          <cell r="C368"/>
          <cell r="D368"/>
          <cell r="E368" t="str">
            <v>Cod. Registro</v>
          </cell>
          <cell r="F368" t="str">
            <v>Precio Prom.</v>
          </cell>
          <cell r="G368"/>
          <cell r="H368" t="str">
            <v>Unidad</v>
          </cell>
        </row>
        <row r="369">
          <cell r="B369">
            <v>209</v>
          </cell>
          <cell r="C369"/>
          <cell r="D369" t="str">
            <v>CABLE PIRELLI SINTENAX VIPER 3X35</v>
          </cell>
          <cell r="E369" t="str">
            <v>pb.050</v>
          </cell>
          <cell r="F369">
            <v>22648.967759884799</v>
          </cell>
          <cell r="G369"/>
          <cell r="H369" t="str">
            <v>m</v>
          </cell>
        </row>
        <row r="370">
          <cell r="B370" t="str">
            <v>116- Caño pozo</v>
          </cell>
          <cell r="C370"/>
          <cell r="D370"/>
          <cell r="E370" t="str">
            <v>Cod. Registro</v>
          </cell>
          <cell r="F370" t="str">
            <v>Precio Prom.</v>
          </cell>
          <cell r="G370"/>
          <cell r="H370" t="str">
            <v>Unidad</v>
          </cell>
        </row>
        <row r="371">
          <cell r="B371">
            <v>210</v>
          </cell>
          <cell r="C371"/>
          <cell r="D371" t="str">
            <v>CAÑO H°G° RYC 4"</v>
          </cell>
          <cell r="E371" t="str">
            <v>pb.060</v>
          </cell>
          <cell r="F371">
            <v>62008.03677900906</v>
          </cell>
          <cell r="G371"/>
          <cell r="H371" t="str">
            <v>m</v>
          </cell>
        </row>
        <row r="372">
          <cell r="B372">
            <v>1292</v>
          </cell>
          <cell r="C372"/>
          <cell r="D372" t="str">
            <v>CAÑO CON COSTURA DE A°I° AISI 304 DE DIAM. 219,1X5,00MM</v>
          </cell>
          <cell r="E372" t="str">
            <v>pb.100</v>
          </cell>
          <cell r="F372">
            <v>664862.40281249327</v>
          </cell>
          <cell r="G372"/>
          <cell r="H372" t="str">
            <v>m</v>
          </cell>
        </row>
        <row r="373">
          <cell r="B373">
            <v>1293</v>
          </cell>
          <cell r="C373"/>
          <cell r="D373" t="str">
            <v>CAÑO CON COSTURA DE A°I° AISI 304 DE DIAM. 273,1X5,00MM</v>
          </cell>
          <cell r="E373" t="str">
            <v>pb.101</v>
          </cell>
          <cell r="F373">
            <v>918994.84586694778</v>
          </cell>
          <cell r="G373"/>
          <cell r="H373" t="str">
            <v>m</v>
          </cell>
        </row>
        <row r="374">
          <cell r="B374">
            <v>1294</v>
          </cell>
          <cell r="C374"/>
          <cell r="D374" t="str">
            <v>CAÑO CON COSTURA DE A°I° AISI 304 DE DIAM. 323,8X5,00MM</v>
          </cell>
          <cell r="E374" t="str">
            <v>pb.102</v>
          </cell>
          <cell r="F374">
            <v>911947.38116361783</v>
          </cell>
          <cell r="G374"/>
          <cell r="H374" t="str">
            <v>m</v>
          </cell>
        </row>
        <row r="375">
          <cell r="B375" t="str">
            <v>117- Cuerpo</v>
          </cell>
          <cell r="C375"/>
          <cell r="D375"/>
          <cell r="E375" t="str">
            <v>Cod. Registro</v>
          </cell>
          <cell r="F375" t="str">
            <v>Precio Prom.</v>
          </cell>
          <cell r="G375"/>
          <cell r="H375" t="str">
            <v>Unidad</v>
          </cell>
        </row>
        <row r="376">
          <cell r="B376">
            <v>205</v>
          </cell>
          <cell r="C376"/>
          <cell r="D376" t="str">
            <v>CUERPO MOTORARG CFD 675/30 30H.P.</v>
          </cell>
          <cell r="E376" t="str">
            <v>pb.010</v>
          </cell>
          <cell r="F376">
            <v>2965119.3071752395</v>
          </cell>
          <cell r="G376"/>
          <cell r="H376" t="str">
            <v>u</v>
          </cell>
        </row>
        <row r="377">
          <cell r="B377" t="str">
            <v>118- Motor</v>
          </cell>
          <cell r="C377"/>
          <cell r="D377"/>
          <cell r="E377" t="str">
            <v>Cod. Registro</v>
          </cell>
          <cell r="F377" t="str">
            <v>Precio Prom.</v>
          </cell>
          <cell r="G377"/>
          <cell r="H377" t="str">
            <v>Unidad</v>
          </cell>
        </row>
        <row r="378">
          <cell r="B378">
            <v>206</v>
          </cell>
          <cell r="C378"/>
          <cell r="D378" t="str">
            <v>MOTOR MOTORARG S6 R4/30 30 H.P.</v>
          </cell>
          <cell r="E378" t="str">
            <v>pb.020</v>
          </cell>
          <cell r="F378">
            <v>3050647.7945544948</v>
          </cell>
          <cell r="G378"/>
          <cell r="H378" t="str">
            <v>u</v>
          </cell>
        </row>
        <row r="379">
          <cell r="B379"/>
          <cell r="C379"/>
          <cell r="D379"/>
          <cell r="E379"/>
          <cell r="F379"/>
          <cell r="G379"/>
          <cell r="H379"/>
        </row>
        <row r="380">
          <cell r="B380" t="str">
            <v>119- Varios</v>
          </cell>
          <cell r="C380"/>
          <cell r="D380"/>
          <cell r="E380" t="str">
            <v>Cod. Registro</v>
          </cell>
          <cell r="F380" t="str">
            <v>Precio Prom.</v>
          </cell>
          <cell r="G380"/>
          <cell r="H380" t="str">
            <v>Unidad</v>
          </cell>
        </row>
        <row r="381">
          <cell r="B381">
            <v>525</v>
          </cell>
          <cell r="C381"/>
          <cell r="D381" t="str">
            <v>ACEITE DE LINO COCIDO 18L</v>
          </cell>
          <cell r="E381" t="str">
            <v>pi.002</v>
          </cell>
          <cell r="F381">
            <v>1216.1580042711003</v>
          </cell>
          <cell r="G381"/>
          <cell r="H381" t="str">
            <v>l</v>
          </cell>
        </row>
        <row r="382">
          <cell r="B382">
            <v>211</v>
          </cell>
          <cell r="C382"/>
          <cell r="D382" t="str">
            <v>AGUARRÁS</v>
          </cell>
          <cell r="E382" t="str">
            <v>pi.003</v>
          </cell>
          <cell r="F382">
            <v>2344.5942978162816</v>
          </cell>
          <cell r="G382"/>
          <cell r="H382" t="str">
            <v>l</v>
          </cell>
        </row>
        <row r="383">
          <cell r="B383">
            <v>526</v>
          </cell>
          <cell r="C383"/>
          <cell r="D383" t="str">
            <v>FONDO P/CHAPA GALVANIZADA TIPO GALVITE</v>
          </cell>
          <cell r="E383" t="str">
            <v>pi.004</v>
          </cell>
          <cell r="F383">
            <v>30913.484694035717</v>
          </cell>
          <cell r="G383"/>
          <cell r="H383" t="str">
            <v>l</v>
          </cell>
        </row>
        <row r="384">
          <cell r="B384">
            <v>222</v>
          </cell>
          <cell r="C384"/>
          <cell r="D384" t="str">
            <v>THINNER</v>
          </cell>
          <cell r="E384" t="str">
            <v>pi.032</v>
          </cell>
          <cell r="F384">
            <v>2313.7694024591015</v>
          </cell>
          <cell r="G384"/>
          <cell r="H384" t="str">
            <v>l</v>
          </cell>
        </row>
        <row r="385">
          <cell r="B385">
            <v>532</v>
          </cell>
          <cell r="C385"/>
          <cell r="D385" t="str">
            <v>PAPEL LIJA MEDIANA</v>
          </cell>
          <cell r="E385" t="str">
            <v>pi.033</v>
          </cell>
          <cell r="F385">
            <v>532.16351527991242</v>
          </cell>
          <cell r="G385"/>
          <cell r="H385" t="str">
            <v>u</v>
          </cell>
        </row>
        <row r="386">
          <cell r="B386">
            <v>717</v>
          </cell>
          <cell r="C386"/>
          <cell r="D386" t="str">
            <v>VIRUTA DE ACERO FINA 300 GR</v>
          </cell>
          <cell r="E386" t="str">
            <v>pi.035</v>
          </cell>
          <cell r="F386">
            <v>1973.4669851114995</v>
          </cell>
          <cell r="G386"/>
          <cell r="H386" t="str">
            <v>u</v>
          </cell>
        </row>
        <row r="387">
          <cell r="B387">
            <v>720</v>
          </cell>
          <cell r="C387"/>
          <cell r="D387" t="str">
            <v>PINCEL DE CERDA SERIE 331 N° 30</v>
          </cell>
          <cell r="E387" t="str">
            <v>pi.037</v>
          </cell>
          <cell r="F387">
            <v>1175.1784205197496</v>
          </cell>
          <cell r="G387"/>
          <cell r="H387" t="str">
            <v>u</v>
          </cell>
        </row>
        <row r="388">
          <cell r="B388">
            <v>721</v>
          </cell>
          <cell r="C388"/>
          <cell r="D388" t="str">
            <v>PINCELETA DE CERDA SERIE 331 N° 40</v>
          </cell>
          <cell r="E388" t="str">
            <v>pi.038</v>
          </cell>
          <cell r="F388">
            <v>1464.8331538107966</v>
          </cell>
          <cell r="G388"/>
          <cell r="H388" t="str">
            <v>u</v>
          </cell>
        </row>
        <row r="389">
          <cell r="B389"/>
          <cell r="C389"/>
          <cell r="D389"/>
          <cell r="E389"/>
          <cell r="F389"/>
          <cell r="G389"/>
          <cell r="H389"/>
        </row>
        <row r="390">
          <cell r="B390"/>
          <cell r="C390"/>
          <cell r="D390"/>
          <cell r="E390"/>
          <cell r="F390"/>
          <cell r="G390"/>
          <cell r="H390"/>
        </row>
        <row r="391">
          <cell r="B391" t="str">
            <v>120- Antióxido</v>
          </cell>
          <cell r="C391"/>
          <cell r="D391"/>
          <cell r="E391" t="str">
            <v>Cod. Registro</v>
          </cell>
          <cell r="F391" t="str">
            <v>Precio Prom.</v>
          </cell>
          <cell r="G391"/>
          <cell r="H391" t="str">
            <v>Unidad</v>
          </cell>
        </row>
        <row r="392">
          <cell r="B392">
            <v>212</v>
          </cell>
          <cell r="C392"/>
          <cell r="D392" t="str">
            <v>ANTIÓXIDO ROJO LATA X 4 LTS.</v>
          </cell>
          <cell r="E392" t="str">
            <v>pi.005</v>
          </cell>
          <cell r="F392">
            <v>35909.712482799448</v>
          </cell>
          <cell r="G392"/>
          <cell r="H392" t="str">
            <v>u</v>
          </cell>
        </row>
        <row r="393">
          <cell r="B393">
            <v>527</v>
          </cell>
          <cell r="C393"/>
          <cell r="D393" t="str">
            <v>ANTIÓXIDO AL CROMATO</v>
          </cell>
          <cell r="E393" t="str">
            <v>pi.006</v>
          </cell>
          <cell r="F393">
            <v>8600.4297458090168</v>
          </cell>
          <cell r="G393"/>
          <cell r="H393" t="str">
            <v>l</v>
          </cell>
        </row>
        <row r="394">
          <cell r="B394" t="str">
            <v>121- Barniz</v>
          </cell>
          <cell r="C394"/>
          <cell r="D394"/>
          <cell r="E394" t="str">
            <v>Cod. Registro</v>
          </cell>
          <cell r="F394" t="str">
            <v>Precio Prom.</v>
          </cell>
          <cell r="G394"/>
          <cell r="H394" t="str">
            <v>Unidad</v>
          </cell>
        </row>
        <row r="395">
          <cell r="B395">
            <v>219</v>
          </cell>
          <cell r="C395"/>
          <cell r="D395" t="str">
            <v>BARNIZ SINTÉTICO</v>
          </cell>
          <cell r="E395" t="str">
            <v>pi.025</v>
          </cell>
          <cell r="F395">
            <v>11183.140414048485</v>
          </cell>
          <cell r="G395"/>
          <cell r="H395" t="str">
            <v>l</v>
          </cell>
        </row>
        <row r="396">
          <cell r="B396" t="str">
            <v>122- Enduído</v>
          </cell>
          <cell r="C396"/>
          <cell r="D396"/>
          <cell r="E396" t="str">
            <v>Cod. Registro</v>
          </cell>
          <cell r="F396" t="str">
            <v>Precio Prom.</v>
          </cell>
          <cell r="G396"/>
          <cell r="H396" t="str">
            <v>Unidad</v>
          </cell>
        </row>
        <row r="397">
          <cell r="B397">
            <v>217</v>
          </cell>
          <cell r="C397"/>
          <cell r="D397" t="str">
            <v>ENDUÍDO PLÁSTICO</v>
          </cell>
          <cell r="E397" t="str">
            <v>pi.020</v>
          </cell>
          <cell r="F397">
            <v>7937.9781786138492</v>
          </cell>
          <cell r="G397"/>
          <cell r="H397" t="str">
            <v>l</v>
          </cell>
        </row>
        <row r="398">
          <cell r="B398" t="str">
            <v>123- Esmalte</v>
          </cell>
          <cell r="C398"/>
          <cell r="D398"/>
          <cell r="E398" t="str">
            <v>Cod. Registro</v>
          </cell>
          <cell r="F398" t="str">
            <v>Precio Prom.</v>
          </cell>
          <cell r="G398"/>
          <cell r="H398" t="str">
            <v>Unidad</v>
          </cell>
        </row>
        <row r="399">
          <cell r="B399">
            <v>213</v>
          </cell>
          <cell r="C399"/>
          <cell r="D399" t="str">
            <v>ESMALTE SINTETICO X 4 LTS BLANCO</v>
          </cell>
          <cell r="E399" t="str">
            <v>pi.010</v>
          </cell>
          <cell r="F399">
            <v>85469.442901982198</v>
          </cell>
          <cell r="G399"/>
          <cell r="H399" t="str">
            <v>u</v>
          </cell>
        </row>
        <row r="400">
          <cell r="B400">
            <v>528</v>
          </cell>
          <cell r="C400"/>
          <cell r="D400" t="str">
            <v>ESMALTE SINTETICO VERDE X 4 LTS</v>
          </cell>
          <cell r="E400" t="str">
            <v>pi.011</v>
          </cell>
          <cell r="F400">
            <v>80736.783830634973</v>
          </cell>
          <cell r="G400"/>
          <cell r="H400" t="str">
            <v>u</v>
          </cell>
        </row>
        <row r="401">
          <cell r="B401" t="str">
            <v>124- Fijador</v>
          </cell>
          <cell r="C401"/>
          <cell r="D401"/>
          <cell r="E401" t="str">
            <v>Cod. Registro</v>
          </cell>
          <cell r="F401" t="str">
            <v>Precio Prom.</v>
          </cell>
          <cell r="G401"/>
          <cell r="H401" t="str">
            <v>Unidad</v>
          </cell>
        </row>
        <row r="402">
          <cell r="B402">
            <v>220</v>
          </cell>
          <cell r="C402"/>
          <cell r="D402" t="str">
            <v>FIJADOR AL AGUA</v>
          </cell>
          <cell r="E402" t="str">
            <v>pi.030</v>
          </cell>
          <cell r="F402">
            <v>6514.8014817567082</v>
          </cell>
          <cell r="G402"/>
          <cell r="H402" t="str">
            <v>l</v>
          </cell>
        </row>
        <row r="403">
          <cell r="B403" t="str">
            <v>125- Pintura</v>
          </cell>
          <cell r="C403"/>
          <cell r="D403"/>
          <cell r="E403" t="str">
            <v>Cod. Registro</v>
          </cell>
          <cell r="F403" t="str">
            <v>Precio Prom.</v>
          </cell>
          <cell r="G403"/>
          <cell r="H403" t="str">
            <v>Unidad</v>
          </cell>
        </row>
        <row r="404">
          <cell r="B404">
            <v>529</v>
          </cell>
          <cell r="C404"/>
          <cell r="D404" t="str">
            <v>PINTURA EPOXI AMARILLO</v>
          </cell>
          <cell r="E404" t="str">
            <v>pi.012</v>
          </cell>
          <cell r="F404">
            <v>18117.529518187141</v>
          </cell>
          <cell r="G404"/>
          <cell r="H404" t="str">
            <v>l</v>
          </cell>
        </row>
        <row r="405">
          <cell r="B405">
            <v>530</v>
          </cell>
          <cell r="C405"/>
          <cell r="D405" t="str">
            <v>PINTURA AL LATEX ACRILICO P/CIELORRASOS</v>
          </cell>
          <cell r="E405" t="str">
            <v>pi.015</v>
          </cell>
          <cell r="F405">
            <v>20604.903911353238</v>
          </cell>
          <cell r="G405"/>
          <cell r="H405" t="str">
            <v>l</v>
          </cell>
        </row>
        <row r="406">
          <cell r="B406">
            <v>214</v>
          </cell>
          <cell r="C406"/>
          <cell r="D406" t="str">
            <v>PINTURA AL AGUA BOLSA 4 KG</v>
          </cell>
          <cell r="E406" t="str">
            <v>pi.016</v>
          </cell>
          <cell r="F406">
            <v>2219.3960338913898</v>
          </cell>
          <cell r="G406"/>
          <cell r="H406" t="str">
            <v>u</v>
          </cell>
        </row>
        <row r="407">
          <cell r="B407">
            <v>531</v>
          </cell>
          <cell r="C407"/>
          <cell r="D407" t="str">
            <v>LATEX P/CANCHAS</v>
          </cell>
          <cell r="E407" t="str">
            <v>pi.017</v>
          </cell>
          <cell r="F407">
            <v>13405.742964805146</v>
          </cell>
          <cell r="G407"/>
          <cell r="H407" t="str">
            <v>l</v>
          </cell>
        </row>
        <row r="408">
          <cell r="B408">
            <v>215</v>
          </cell>
          <cell r="C408"/>
          <cell r="D408" t="str">
            <v>PINTURA AL LATEX - LATA 20 LTS, EXTERIOR</v>
          </cell>
          <cell r="E408" t="str">
            <v>pi.018</v>
          </cell>
          <cell r="F408">
            <v>138670.63379684926</v>
          </cell>
          <cell r="G408"/>
          <cell r="H408" t="str">
            <v>u</v>
          </cell>
        </row>
        <row r="409">
          <cell r="B409">
            <v>216</v>
          </cell>
          <cell r="C409"/>
          <cell r="D409" t="str">
            <v>PINTURA ASFÁLTICA SECADO RAPIDO</v>
          </cell>
          <cell r="E409" t="str">
            <v>pi.019</v>
          </cell>
          <cell r="F409">
            <v>2860.80853413984</v>
          </cell>
          <cell r="G409"/>
          <cell r="H409" t="str">
            <v>l</v>
          </cell>
        </row>
        <row r="410">
          <cell r="B410">
            <v>221</v>
          </cell>
          <cell r="C410"/>
          <cell r="D410" t="str">
            <v>PINTURA SILICONADAS P/LADRILLOS 20L</v>
          </cell>
          <cell r="E410" t="str">
            <v>pi.031</v>
          </cell>
          <cell r="F410">
            <v>17490.191788811626</v>
          </cell>
          <cell r="G410"/>
          <cell r="H410" t="str">
            <v>l</v>
          </cell>
        </row>
        <row r="411">
          <cell r="B411">
            <v>724</v>
          </cell>
          <cell r="C411"/>
          <cell r="D411" t="str">
            <v>LATEX PARA PILETAS</v>
          </cell>
          <cell r="E411" t="str">
            <v>pi.041</v>
          </cell>
          <cell r="F411">
            <v>8611.6966962952665</v>
          </cell>
          <cell r="G411"/>
          <cell r="H411" t="str">
            <v>l</v>
          </cell>
        </row>
        <row r="412">
          <cell r="B412">
            <v>793</v>
          </cell>
          <cell r="C412"/>
          <cell r="D412" t="str">
            <v>PINTURA AL LATEX - LATA 20 LTS, INTERIOR</v>
          </cell>
          <cell r="E412" t="str">
            <v>pi.042</v>
          </cell>
          <cell r="F412">
            <v>131886.38652101925</v>
          </cell>
          <cell r="G412"/>
          <cell r="H412" t="str">
            <v>u</v>
          </cell>
        </row>
        <row r="413">
          <cell r="B413">
            <v>794</v>
          </cell>
          <cell r="C413"/>
          <cell r="D413" t="str">
            <v>PINTURA AL ACEITE 4LTS BLANCO SATINADO</v>
          </cell>
          <cell r="E413" t="str">
            <v>pi.043</v>
          </cell>
          <cell r="F413">
            <v>45358.469423678376</v>
          </cell>
          <cell r="G413"/>
          <cell r="H413" t="str">
            <v>u</v>
          </cell>
        </row>
        <row r="414">
          <cell r="B414">
            <v>796</v>
          </cell>
          <cell r="C414"/>
          <cell r="D414" t="str">
            <v>PINTURA AL ACEITE 4LTS NEGRO SATINADO</v>
          </cell>
          <cell r="E414" t="str">
            <v>pi.044</v>
          </cell>
          <cell r="F414">
            <v>51033.14994714089</v>
          </cell>
          <cell r="G414"/>
          <cell r="H414" t="str">
            <v>u</v>
          </cell>
        </row>
        <row r="415">
          <cell r="B415" t="str">
            <v>126- Salpicado</v>
          </cell>
          <cell r="C415"/>
          <cell r="D415"/>
          <cell r="E415" t="str">
            <v>Cod. Registro</v>
          </cell>
          <cell r="F415" t="str">
            <v>Precio Prom.</v>
          </cell>
          <cell r="G415"/>
          <cell r="H415" t="str">
            <v>Unidad</v>
          </cell>
        </row>
        <row r="416">
          <cell r="B416">
            <v>341</v>
          </cell>
          <cell r="C416"/>
          <cell r="D416" t="str">
            <v>PLASTIFICANTE X 1,5 LTS.</v>
          </cell>
          <cell r="E416" t="str">
            <v>li.015</v>
          </cell>
          <cell r="F416">
            <v>4947.7217224599917</v>
          </cell>
          <cell r="G416"/>
          <cell r="H416" t="str">
            <v>u</v>
          </cell>
        </row>
        <row r="417">
          <cell r="B417">
            <v>218</v>
          </cell>
          <cell r="C417"/>
          <cell r="D417" t="str">
            <v>SALPICADO PLÁSTICO BLANCO TIPO IGAM 30L</v>
          </cell>
          <cell r="E417" t="str">
            <v>pi.022</v>
          </cell>
          <cell r="F417">
            <v>839.00822882556713</v>
          </cell>
          <cell r="G417"/>
          <cell r="H417" t="str">
            <v>kg</v>
          </cell>
        </row>
        <row r="418">
          <cell r="B418"/>
          <cell r="C418"/>
          <cell r="D418"/>
          <cell r="E418"/>
          <cell r="F418"/>
          <cell r="G418"/>
          <cell r="H418"/>
        </row>
        <row r="419">
          <cell r="B419" t="str">
            <v>128- Placa</v>
          </cell>
          <cell r="C419"/>
          <cell r="D419"/>
          <cell r="E419" t="str">
            <v>Cod. Registro</v>
          </cell>
          <cell r="F419" t="str">
            <v>Precio Prom.</v>
          </cell>
          <cell r="G419"/>
          <cell r="H419" t="str">
            <v>Unidad</v>
          </cell>
        </row>
        <row r="420">
          <cell r="B420">
            <v>223</v>
          </cell>
          <cell r="C420"/>
          <cell r="D420" t="str">
            <v>PLACA DURLOCK 1.20MX2.40M 9,5MM</v>
          </cell>
          <cell r="E420" t="str">
            <v>pl.001</v>
          </cell>
          <cell r="F420">
            <v>14446.196252574267</v>
          </cell>
          <cell r="G420"/>
          <cell r="H420" t="str">
            <v>u</v>
          </cell>
        </row>
        <row r="421">
          <cell r="B421">
            <v>224</v>
          </cell>
          <cell r="C421"/>
          <cell r="D421" t="str">
            <v>PLACA DURLOCK 1.20MX2.40M 12.50MM</v>
          </cell>
          <cell r="E421" t="str">
            <v>pl.002</v>
          </cell>
          <cell r="F421">
            <v>11450.909035378229</v>
          </cell>
          <cell r="G421"/>
          <cell r="H421" t="str">
            <v>u</v>
          </cell>
        </row>
        <row r="422">
          <cell r="B422"/>
          <cell r="C422"/>
          <cell r="D422"/>
          <cell r="E422"/>
          <cell r="F422"/>
          <cell r="G422"/>
          <cell r="H422"/>
        </row>
        <row r="423">
          <cell r="B423" t="str">
            <v>129- Poste</v>
          </cell>
          <cell r="C423"/>
          <cell r="D423"/>
          <cell r="E423" t="str">
            <v>Cod. Registro</v>
          </cell>
          <cell r="F423" t="str">
            <v>Precio Prom.</v>
          </cell>
          <cell r="G423"/>
          <cell r="H423" t="str">
            <v>Unidad</v>
          </cell>
        </row>
        <row r="424">
          <cell r="B424">
            <v>225</v>
          </cell>
          <cell r="C424"/>
          <cell r="D424" t="str">
            <v>POSTE INTERMEDIO X 3,05 M</v>
          </cell>
          <cell r="E424" t="str">
            <v>pre.010</v>
          </cell>
          <cell r="F424">
            <v>19754.312808884853</v>
          </cell>
          <cell r="G424"/>
          <cell r="H424" t="str">
            <v>u</v>
          </cell>
        </row>
        <row r="425">
          <cell r="B425">
            <v>226</v>
          </cell>
          <cell r="C425"/>
          <cell r="D425" t="str">
            <v>POSTE ESQUINERO X 3,05 M</v>
          </cell>
          <cell r="E425" t="str">
            <v>pre.030</v>
          </cell>
          <cell r="F425">
            <v>33921.799258866609</v>
          </cell>
          <cell r="G425"/>
          <cell r="H425" t="str">
            <v>u</v>
          </cell>
        </row>
        <row r="426">
          <cell r="B426" t="str">
            <v>203- Varios</v>
          </cell>
          <cell r="C426"/>
          <cell r="D426"/>
          <cell r="E426" t="str">
            <v>Cod. Registro</v>
          </cell>
          <cell r="F426" t="str">
            <v>Precio Prom.</v>
          </cell>
          <cell r="G426"/>
          <cell r="H426" t="str">
            <v>Unidad</v>
          </cell>
        </row>
        <row r="427">
          <cell r="B427">
            <v>536</v>
          </cell>
          <cell r="C427"/>
          <cell r="D427" t="str">
            <v>PILETA DE LAVAR H° PREMOLD. 70X55X30 S/ PATAS</v>
          </cell>
          <cell r="E427" t="str">
            <v>pre.040</v>
          </cell>
          <cell r="F427">
            <v>30173.925631186132</v>
          </cell>
          <cell r="G427"/>
          <cell r="H427" t="str">
            <v>u</v>
          </cell>
        </row>
        <row r="428">
          <cell r="B428">
            <v>538</v>
          </cell>
          <cell r="C428"/>
          <cell r="D428" t="str">
            <v>CAMARA DE INSPEC. PREMOL. COMPL. 60X60X60</v>
          </cell>
          <cell r="E428" t="str">
            <v>pre.050</v>
          </cell>
          <cell r="F428">
            <v>142516.88637834135</v>
          </cell>
          <cell r="G428"/>
          <cell r="H428" t="str">
            <v>u</v>
          </cell>
        </row>
        <row r="429">
          <cell r="B429">
            <v>539</v>
          </cell>
          <cell r="C429"/>
          <cell r="D429" t="str">
            <v>CAMARA SEPTICA PREMOL. 540 LTS COMPLETA</v>
          </cell>
          <cell r="E429" t="str">
            <v>pre.055</v>
          </cell>
          <cell r="F429">
            <v>148902.86011654569</v>
          </cell>
          <cell r="G429"/>
          <cell r="H429" t="str">
            <v>u</v>
          </cell>
        </row>
        <row r="430">
          <cell r="B430">
            <v>913</v>
          </cell>
          <cell r="C430"/>
          <cell r="D430" t="str">
            <v>CAÑO DE Hº COMPRIMIDO DIÁM. 1M, LARGO UTIL 1,20M,PESO 1100KG/CAÑO</v>
          </cell>
          <cell r="E430" t="str">
            <v>pre.100</v>
          </cell>
          <cell r="F430">
            <v>221414.3050020691</v>
          </cell>
          <cell r="G430"/>
          <cell r="H430" t="str">
            <v>u</v>
          </cell>
        </row>
        <row r="431">
          <cell r="B431"/>
          <cell r="C431"/>
          <cell r="D431"/>
          <cell r="E431"/>
          <cell r="F431"/>
          <cell r="G431"/>
          <cell r="H431"/>
        </row>
        <row r="432">
          <cell r="B432" t="str">
            <v>131- Caño agua</v>
          </cell>
          <cell r="C432"/>
          <cell r="D432"/>
          <cell r="E432" t="str">
            <v>Cod. Registro</v>
          </cell>
          <cell r="F432" t="str">
            <v>Precio Prom.</v>
          </cell>
          <cell r="G432"/>
          <cell r="H432" t="str">
            <v>Unidad</v>
          </cell>
        </row>
        <row r="433">
          <cell r="B433">
            <v>227</v>
          </cell>
          <cell r="C433"/>
          <cell r="D433" t="str">
            <v>CAÑO PEAD AGUA20MM</v>
          </cell>
          <cell r="E433" t="str">
            <v>ra.016</v>
          </cell>
          <cell r="F433">
            <v>1798.0049603417494</v>
          </cell>
          <cell r="G433"/>
          <cell r="H433" t="str">
            <v>m</v>
          </cell>
        </row>
        <row r="434">
          <cell r="B434">
            <v>228</v>
          </cell>
          <cell r="C434"/>
          <cell r="D434" t="str">
            <v>CAÑO PEAD AGUA 63MM</v>
          </cell>
          <cell r="E434" t="str">
            <v>ra.020</v>
          </cell>
          <cell r="F434">
            <v>6957.4017743188761</v>
          </cell>
          <cell r="G434"/>
          <cell r="H434" t="str">
            <v>m</v>
          </cell>
        </row>
        <row r="435">
          <cell r="B435">
            <v>229</v>
          </cell>
          <cell r="C435"/>
          <cell r="D435" t="str">
            <v>CAÑO PEAD AGUA 75MM</v>
          </cell>
          <cell r="E435" t="str">
            <v>ra.024</v>
          </cell>
          <cell r="F435">
            <v>11621.99243338859</v>
          </cell>
          <cell r="G435"/>
          <cell r="H435" t="str">
            <v>m</v>
          </cell>
        </row>
        <row r="436">
          <cell r="B436">
            <v>1372</v>
          </cell>
          <cell r="C436"/>
          <cell r="D436" t="str">
            <v>CAÑO PEAD AGUA 90MM</v>
          </cell>
          <cell r="E436" t="str">
            <v>ra.025</v>
          </cell>
          <cell r="F436">
            <v>16877.016049342343</v>
          </cell>
          <cell r="G436"/>
          <cell r="H436" t="str">
            <v>m</v>
          </cell>
        </row>
        <row r="437">
          <cell r="B437">
            <v>1373</v>
          </cell>
          <cell r="C437"/>
          <cell r="D437" t="str">
            <v>CAÑO PEAD AGUA 110MM</v>
          </cell>
          <cell r="E437" t="str">
            <v>ra.026</v>
          </cell>
          <cell r="F437">
            <v>26821.266580852167</v>
          </cell>
          <cell r="G437"/>
          <cell r="H437" t="str">
            <v>m</v>
          </cell>
        </row>
        <row r="438">
          <cell r="B438">
            <v>1374</v>
          </cell>
          <cell r="C438"/>
          <cell r="D438" t="str">
            <v>CAÑO PEAD AGUA 160MM</v>
          </cell>
          <cell r="E438" t="str">
            <v>ra.027</v>
          </cell>
          <cell r="F438">
            <v>26449.64225371513</v>
          </cell>
          <cell r="G438"/>
          <cell r="H438" t="str">
            <v>m</v>
          </cell>
        </row>
        <row r="439">
          <cell r="B439">
            <v>1375</v>
          </cell>
          <cell r="C439"/>
          <cell r="D439" t="str">
            <v>CAÑO PEAD AGUA 225MM</v>
          </cell>
          <cell r="E439" t="str">
            <v>ra.029</v>
          </cell>
          <cell r="F439">
            <v>38989.137768964007</v>
          </cell>
          <cell r="G439"/>
          <cell r="H439" t="str">
            <v>m</v>
          </cell>
        </row>
        <row r="440">
          <cell r="B440" t="str">
            <v>132- Accesorios agua</v>
          </cell>
          <cell r="C440"/>
          <cell r="D440"/>
          <cell r="E440" t="str">
            <v>Cod. Registro</v>
          </cell>
          <cell r="F440" t="str">
            <v>Precio Prom.</v>
          </cell>
          <cell r="G440"/>
          <cell r="H440" t="str">
            <v>Unidad</v>
          </cell>
        </row>
        <row r="441">
          <cell r="B441">
            <v>230</v>
          </cell>
          <cell r="C441"/>
          <cell r="D441" t="str">
            <v>CUPLA PEAD AGUA 63MM</v>
          </cell>
          <cell r="E441" t="str">
            <v>ra.028</v>
          </cell>
          <cell r="F441">
            <v>12933.359093148218</v>
          </cell>
          <cell r="G441"/>
          <cell r="H441" t="str">
            <v>u</v>
          </cell>
        </row>
        <row r="442">
          <cell r="B442">
            <v>231</v>
          </cell>
          <cell r="C442"/>
          <cell r="D442" t="str">
            <v>CUPLA PEAD AGUA 75MM</v>
          </cell>
          <cell r="E442" t="str">
            <v>ra.030</v>
          </cell>
          <cell r="F442">
            <v>19470.633293123465</v>
          </cell>
          <cell r="G442"/>
          <cell r="H442" t="str">
            <v>u</v>
          </cell>
        </row>
        <row r="443">
          <cell r="B443">
            <v>232</v>
          </cell>
          <cell r="C443"/>
          <cell r="D443" t="str">
            <v>TE NORMAL PEAD AGUA 63MM</v>
          </cell>
          <cell r="E443" t="str">
            <v>ra.032</v>
          </cell>
          <cell r="F443">
            <v>60496.21539789073</v>
          </cell>
          <cell r="G443"/>
          <cell r="H443" t="str">
            <v>u</v>
          </cell>
        </row>
        <row r="444">
          <cell r="B444">
            <v>234</v>
          </cell>
          <cell r="C444"/>
          <cell r="D444" t="str">
            <v>ABRAZADERA DIÁMETRO 63MM CON RACORD DE 1/2"</v>
          </cell>
          <cell r="E444" t="str">
            <v>ra.036</v>
          </cell>
          <cell r="F444">
            <v>19495.090005715061</v>
          </cell>
          <cell r="G444"/>
          <cell r="H444" t="str">
            <v>u</v>
          </cell>
        </row>
        <row r="445">
          <cell r="B445">
            <v>540</v>
          </cell>
          <cell r="C445"/>
          <cell r="D445" t="str">
            <v>ABRAZADERA DIÁM. 63MM CON RACORD DE 3/4"</v>
          </cell>
          <cell r="E445" t="str">
            <v>ra.037</v>
          </cell>
          <cell r="F445">
            <v>18572.339109508379</v>
          </cell>
          <cell r="G445"/>
          <cell r="H445" t="str">
            <v>u</v>
          </cell>
        </row>
        <row r="446">
          <cell r="B446"/>
          <cell r="C446"/>
          <cell r="D446" t="str">
            <v>TUBO PVC DIAM. 90MM CLASE 6</v>
          </cell>
          <cell r="E446" t="str">
            <v>ra.050</v>
          </cell>
          <cell r="F446">
            <v>5149.8857736376476</v>
          </cell>
          <cell r="G446"/>
          <cell r="H446" t="str">
            <v>m</v>
          </cell>
        </row>
        <row r="447">
          <cell r="B447"/>
          <cell r="C447"/>
          <cell r="D447" t="str">
            <v>TUBO PVC DIAM. 110MM CLASE 6</v>
          </cell>
          <cell r="E447" t="str">
            <v>ra.051</v>
          </cell>
          <cell r="F447">
            <v>7168.734946752119</v>
          </cell>
          <cell r="G447"/>
          <cell r="H447" t="str">
            <v>m</v>
          </cell>
        </row>
        <row r="448">
          <cell r="B448"/>
          <cell r="C448"/>
          <cell r="D448" t="str">
            <v>TUBO PVC DIAM. 90MM CLASE 10</v>
          </cell>
          <cell r="E448" t="str">
            <v>ra.052</v>
          </cell>
          <cell r="F448">
            <v>6831.8462056547551</v>
          </cell>
          <cell r="G448"/>
          <cell r="H448" t="str">
            <v>m</v>
          </cell>
        </row>
        <row r="449">
          <cell r="B449"/>
          <cell r="C449"/>
          <cell r="D449" t="str">
            <v>TUBO PVC DIAM. 110MM CLASE 10</v>
          </cell>
          <cell r="E449" t="str">
            <v>ra.053</v>
          </cell>
          <cell r="F449">
            <v>9810.0897426273586</v>
          </cell>
          <cell r="G449"/>
          <cell r="H449" t="str">
            <v>m</v>
          </cell>
        </row>
        <row r="450">
          <cell r="B450">
            <v>1241</v>
          </cell>
          <cell r="C450"/>
          <cell r="D450" t="str">
            <v>TUBO PERFILADO HIDROPIPE DIÁM. 400</v>
          </cell>
          <cell r="E450" t="str">
            <v>ra.100</v>
          </cell>
          <cell r="F450">
            <v>40783.462294895136</v>
          </cell>
          <cell r="G450"/>
          <cell r="H450" t="str">
            <v>m</v>
          </cell>
        </row>
        <row r="451">
          <cell r="B451">
            <v>1242</v>
          </cell>
          <cell r="C451"/>
          <cell r="D451" t="str">
            <v>TUBO PERFILADO HIDROPIPE DIÁM. 520</v>
          </cell>
          <cell r="E451" t="str">
            <v>ra.101</v>
          </cell>
          <cell r="F451">
            <v>44521.820490614155</v>
          </cell>
          <cell r="G451"/>
          <cell r="H451" t="str">
            <v>m</v>
          </cell>
        </row>
        <row r="452">
          <cell r="B452">
            <v>1243</v>
          </cell>
          <cell r="C452"/>
          <cell r="D452" t="str">
            <v>TUBO PERFILADO HIDROPIPE DIÁM. 700</v>
          </cell>
          <cell r="E452" t="str">
            <v>ra.102</v>
          </cell>
          <cell r="F452">
            <v>74643.15752080825</v>
          </cell>
          <cell r="G452"/>
          <cell r="H452" t="str">
            <v>m</v>
          </cell>
        </row>
        <row r="453">
          <cell r="B453">
            <v>1244</v>
          </cell>
          <cell r="C453"/>
          <cell r="D453" t="str">
            <v>TUBO PERFILADO HIDROPIPE DIÁM. 870</v>
          </cell>
          <cell r="E453" t="str">
            <v>ra.103</v>
          </cell>
          <cell r="F453">
            <v>90810.717874308408</v>
          </cell>
          <cell r="G453"/>
          <cell r="H453" t="str">
            <v>m</v>
          </cell>
        </row>
        <row r="454">
          <cell r="B454">
            <v>1245</v>
          </cell>
          <cell r="C454"/>
          <cell r="D454" t="str">
            <v>TUBO PERFILADO HIDROPIPE DIÁM. 1100</v>
          </cell>
          <cell r="E454" t="str">
            <v>ra.104</v>
          </cell>
          <cell r="F454">
            <v>112564.22271254436</v>
          </cell>
          <cell r="G454"/>
          <cell r="H454" t="str">
            <v>m</v>
          </cell>
        </row>
        <row r="455">
          <cell r="B455">
            <v>1246</v>
          </cell>
          <cell r="C455"/>
          <cell r="D455" t="str">
            <v>TUBO PERFILADO HIDROPIPE DIÁM. 1250</v>
          </cell>
          <cell r="E455" t="str">
            <v>ra.105</v>
          </cell>
          <cell r="F455">
            <v>183775.83682796743</v>
          </cell>
          <cell r="G455"/>
          <cell r="H455" t="str">
            <v>m</v>
          </cell>
        </row>
        <row r="456">
          <cell r="B456">
            <v>677</v>
          </cell>
          <cell r="C456"/>
          <cell r="D456" t="str">
            <v>CUPLAS H°G° 3/4 * 1/2"</v>
          </cell>
          <cell r="E456" t="str">
            <v>sa.321</v>
          </cell>
          <cell r="F456">
            <v>1426.9215976636369</v>
          </cell>
          <cell r="G456"/>
          <cell r="H456" t="str">
            <v>u</v>
          </cell>
        </row>
        <row r="457">
          <cell r="B457">
            <v>678</v>
          </cell>
          <cell r="C457"/>
          <cell r="D457" t="str">
            <v>CUPLAS H°G° 1 * 1/2 - 3/4"</v>
          </cell>
          <cell r="E457" t="str">
            <v>sa.322</v>
          </cell>
          <cell r="F457">
            <v>2190.0411921053346</v>
          </cell>
          <cell r="G457"/>
          <cell r="H457" t="str">
            <v>u</v>
          </cell>
        </row>
        <row r="458">
          <cell r="B458">
            <v>679</v>
          </cell>
          <cell r="C458"/>
          <cell r="D458" t="str">
            <v>CODOS HH H°G° * 90° DE ½"</v>
          </cell>
          <cell r="E458" t="str">
            <v>sa.323</v>
          </cell>
          <cell r="F458">
            <v>1123.3037566329474</v>
          </cell>
          <cell r="G458"/>
          <cell r="H458" t="str">
            <v>u</v>
          </cell>
        </row>
        <row r="459">
          <cell r="B459">
            <v>682</v>
          </cell>
          <cell r="C459"/>
          <cell r="D459" t="str">
            <v>CODOS MH H°G° * 90° DE ½"</v>
          </cell>
          <cell r="E459" t="str">
            <v>sa.324</v>
          </cell>
          <cell r="F459">
            <v>1490.6466330827202</v>
          </cell>
          <cell r="G459"/>
          <cell r="H459" t="str">
            <v>u</v>
          </cell>
        </row>
        <row r="460">
          <cell r="B460">
            <v>683</v>
          </cell>
          <cell r="C460"/>
          <cell r="D460" t="str">
            <v>BUJES H°G° 3/4" * 1/2"</v>
          </cell>
          <cell r="E460" t="str">
            <v>sa.325</v>
          </cell>
          <cell r="F460">
            <v>1048.6895565032078</v>
          </cell>
          <cell r="G460"/>
          <cell r="H460" t="str">
            <v>u</v>
          </cell>
        </row>
        <row r="461">
          <cell r="B461">
            <v>684</v>
          </cell>
          <cell r="C461"/>
          <cell r="D461" t="str">
            <v>NIPLES IPS * 10 CM * 1/2</v>
          </cell>
          <cell r="E461" t="str">
            <v>sa.328</v>
          </cell>
          <cell r="F461">
            <v>255.15320927879046</v>
          </cell>
          <cell r="G461"/>
          <cell r="H461" t="str">
            <v>u</v>
          </cell>
        </row>
        <row r="462">
          <cell r="B462">
            <v>685</v>
          </cell>
          <cell r="C462"/>
          <cell r="D462" t="str">
            <v>NIPLES IPS * 8 CM * 3/4</v>
          </cell>
          <cell r="E462" t="str">
            <v>sa.329</v>
          </cell>
          <cell r="F462">
            <v>393.35921700162265</v>
          </cell>
          <cell r="G462"/>
          <cell r="H462" t="str">
            <v>u</v>
          </cell>
        </row>
        <row r="463">
          <cell r="B463">
            <v>686</v>
          </cell>
          <cell r="C463"/>
          <cell r="D463" t="str">
            <v>UNION DOBLE IPS 1/2</v>
          </cell>
          <cell r="E463" t="str">
            <v>sa.330</v>
          </cell>
          <cell r="F463">
            <v>677.54580502297938</v>
          </cell>
          <cell r="G463"/>
          <cell r="H463" t="str">
            <v>u</v>
          </cell>
        </row>
        <row r="464">
          <cell r="B464">
            <v>687</v>
          </cell>
          <cell r="C464"/>
          <cell r="D464" t="str">
            <v>UNION DOBLE IPS 3/4</v>
          </cell>
          <cell r="E464" t="str">
            <v>sa.331</v>
          </cell>
          <cell r="F464">
            <v>898.61423231410402</v>
          </cell>
          <cell r="G464"/>
          <cell r="H464" t="str">
            <v>u</v>
          </cell>
        </row>
        <row r="465">
          <cell r="B465"/>
          <cell r="C465"/>
          <cell r="D465" t="str">
            <v>FLOTANTE P/TANQUE         ½"</v>
          </cell>
          <cell r="E465" t="str">
            <v>sa.332</v>
          </cell>
          <cell r="F465">
            <v>11511.206843420216</v>
          </cell>
          <cell r="G465"/>
          <cell r="H465"/>
        </row>
        <row r="466">
          <cell r="B466">
            <v>689</v>
          </cell>
          <cell r="C466"/>
          <cell r="D466" t="str">
            <v>BUJE RED IPS 3/4*1/2</v>
          </cell>
          <cell r="E466" t="str">
            <v>sa.333</v>
          </cell>
          <cell r="F466">
            <v>220.77077449000768</v>
          </cell>
          <cell r="G466"/>
          <cell r="H466" t="str">
            <v>u</v>
          </cell>
        </row>
        <row r="467">
          <cell r="B467">
            <v>690</v>
          </cell>
          <cell r="C467"/>
          <cell r="D467" t="str">
            <v>BUJE RED IPS 1*1/2</v>
          </cell>
          <cell r="E467" t="str">
            <v>sa.334</v>
          </cell>
          <cell r="F467">
            <v>298.39947074589872</v>
          </cell>
          <cell r="G467"/>
          <cell r="H467" t="str">
            <v>u</v>
          </cell>
        </row>
        <row r="468">
          <cell r="B468">
            <v>691</v>
          </cell>
          <cell r="C468"/>
          <cell r="D468" t="str">
            <v>ADAPTADOR C/BRIDA IPS 1"</v>
          </cell>
          <cell r="E468" t="str">
            <v>sa.335</v>
          </cell>
          <cell r="F468">
            <v>5067.0251732015895</v>
          </cell>
          <cell r="G468"/>
          <cell r="H468" t="str">
            <v>u</v>
          </cell>
        </row>
        <row r="469">
          <cell r="B469">
            <v>692</v>
          </cell>
          <cell r="C469"/>
          <cell r="D469" t="str">
            <v>CODO ROSCA H RED. IPS 3/4*1/2</v>
          </cell>
          <cell r="E469" t="str">
            <v>sa.336</v>
          </cell>
          <cell r="F469">
            <v>1043.9479067774962</v>
          </cell>
          <cell r="G469"/>
          <cell r="H469" t="str">
            <v>u</v>
          </cell>
        </row>
        <row r="470">
          <cell r="B470">
            <v>693</v>
          </cell>
          <cell r="C470"/>
          <cell r="D470" t="str">
            <v>TEE RED IPS 3/4*1/2</v>
          </cell>
          <cell r="E470" t="str">
            <v>sa.337</v>
          </cell>
          <cell r="F470">
            <v>1665.7922973734069</v>
          </cell>
          <cell r="G470"/>
          <cell r="H470" t="str">
            <v>u</v>
          </cell>
        </row>
        <row r="471">
          <cell r="B471">
            <v>694</v>
          </cell>
          <cell r="C471"/>
          <cell r="D471" t="str">
            <v>TEE RED IPS 1*3/4</v>
          </cell>
          <cell r="E471" t="str">
            <v>sa.338</v>
          </cell>
          <cell r="F471">
            <v>1858.835257248634</v>
          </cell>
          <cell r="G471"/>
          <cell r="H471" t="str">
            <v>u</v>
          </cell>
        </row>
        <row r="472">
          <cell r="B472">
            <v>695</v>
          </cell>
          <cell r="C472"/>
          <cell r="D472" t="str">
            <v>TEE ROSCA H IPS 1/2</v>
          </cell>
          <cell r="E472" t="str">
            <v>sa.339</v>
          </cell>
          <cell r="F472">
            <v>497.87917203366118</v>
          </cell>
          <cell r="G472"/>
          <cell r="H472" t="str">
            <v>u</v>
          </cell>
        </row>
        <row r="473">
          <cell r="B473">
            <v>696</v>
          </cell>
          <cell r="C473"/>
          <cell r="D473" t="str">
            <v>TEE ROSCA H IPS 3/4</v>
          </cell>
          <cell r="E473" t="str">
            <v>sa.340</v>
          </cell>
          <cell r="F473">
            <v>762.30118508583553</v>
          </cell>
          <cell r="G473"/>
          <cell r="H473" t="str">
            <v>u</v>
          </cell>
        </row>
        <row r="474">
          <cell r="B474">
            <v>697</v>
          </cell>
          <cell r="C474"/>
          <cell r="D474" t="str">
            <v>VALVULAS ESFERICAS BCE. 1/2</v>
          </cell>
          <cell r="E474" t="str">
            <v>sa.341</v>
          </cell>
          <cell r="F474">
            <v>5311.751932699307</v>
          </cell>
          <cell r="G474"/>
          <cell r="H474" t="str">
            <v>u</v>
          </cell>
        </row>
        <row r="475">
          <cell r="B475">
            <v>698</v>
          </cell>
          <cell r="C475"/>
          <cell r="D475" t="str">
            <v>VALVULAS ESFERICAS BCE. 3/4</v>
          </cell>
          <cell r="E475" t="str">
            <v>sa.342</v>
          </cell>
          <cell r="F475">
            <v>6798.4745666222252</v>
          </cell>
          <cell r="G475"/>
          <cell r="H475" t="str">
            <v>u</v>
          </cell>
        </row>
        <row r="476">
          <cell r="B476">
            <v>699</v>
          </cell>
          <cell r="C476"/>
          <cell r="D476" t="str">
            <v>FLEXIBLE FLEXIFORMA CROM.1/2*30</v>
          </cell>
          <cell r="E476" t="str">
            <v>sa.346</v>
          </cell>
          <cell r="F476">
            <v>13693.885555347231</v>
          </cell>
          <cell r="G476"/>
          <cell r="H476" t="str">
            <v>u</v>
          </cell>
        </row>
        <row r="477">
          <cell r="B477">
            <v>701</v>
          </cell>
          <cell r="C477"/>
          <cell r="D477" t="str">
            <v>SIFON P/DESCARGA SIMPLE 40005</v>
          </cell>
          <cell r="E477" t="str">
            <v>sa.349</v>
          </cell>
          <cell r="F477">
            <v>4318.4109124608431</v>
          </cell>
          <cell r="G477"/>
          <cell r="H477" t="str">
            <v>u</v>
          </cell>
        </row>
        <row r="478">
          <cell r="B478">
            <v>788</v>
          </cell>
          <cell r="C478"/>
          <cell r="D478" t="str">
            <v>JABONERA BLANCO ADHESIVO S/PEGAMENTO</v>
          </cell>
          <cell r="E478" t="str">
            <v>sa.350</v>
          </cell>
          <cell r="F478">
            <v>10245.773887288869</v>
          </cell>
          <cell r="G478"/>
          <cell r="H478" t="str">
            <v>u</v>
          </cell>
        </row>
        <row r="479">
          <cell r="B479" t="str">
            <v>134- Válvula</v>
          </cell>
          <cell r="C479"/>
          <cell r="D479"/>
          <cell r="E479" t="str">
            <v>Cod. Registro</v>
          </cell>
          <cell r="F479" t="str">
            <v>Precio Prom.</v>
          </cell>
          <cell r="G479"/>
          <cell r="H479" t="str">
            <v>Unidad</v>
          </cell>
        </row>
        <row r="480">
          <cell r="B480">
            <v>233</v>
          </cell>
          <cell r="C480"/>
          <cell r="D480" t="str">
            <v>VÁLVULA ESCLUSA DOBLE BRIDA H°D° 63MM</v>
          </cell>
          <cell r="E480" t="str">
            <v>ra.034</v>
          </cell>
          <cell r="F480">
            <v>379464.90127672011</v>
          </cell>
          <cell r="G480"/>
          <cell r="H480" t="str">
            <v>u</v>
          </cell>
        </row>
        <row r="481">
          <cell r="B481"/>
          <cell r="C481"/>
          <cell r="D481"/>
          <cell r="E481"/>
          <cell r="F481"/>
          <cell r="G481"/>
          <cell r="H481"/>
        </row>
        <row r="482">
          <cell r="B482" t="str">
            <v>135- Caño cloaca</v>
          </cell>
          <cell r="C482"/>
          <cell r="D482"/>
          <cell r="E482" t="str">
            <v>Cod. Registro</v>
          </cell>
          <cell r="F482" t="str">
            <v>Precio Prom.</v>
          </cell>
          <cell r="G482"/>
          <cell r="H482" t="str">
            <v>Unidad</v>
          </cell>
        </row>
        <row r="483">
          <cell r="B483">
            <v>236</v>
          </cell>
          <cell r="C483"/>
          <cell r="D483" t="str">
            <v>CAÑO PVC CLOACAL JE 160MM</v>
          </cell>
          <cell r="E483" t="str">
            <v>rc.020</v>
          </cell>
          <cell r="F483">
            <v>25429.474776506697</v>
          </cell>
          <cell r="G483"/>
          <cell r="H483" t="str">
            <v>m</v>
          </cell>
        </row>
        <row r="484">
          <cell r="B484">
            <v>1386</v>
          </cell>
          <cell r="C484"/>
          <cell r="D484" t="str">
            <v>CAÑO PRFV PARA CLOACAS DN 700MM; PN 1 BAR; SN 500 N/M2</v>
          </cell>
          <cell r="E484" t="str">
            <v>sa.700</v>
          </cell>
          <cell r="F484">
            <v>374077.91118459409</v>
          </cell>
          <cell r="G484"/>
          <cell r="H484" t="str">
            <v>m</v>
          </cell>
        </row>
        <row r="485">
          <cell r="B485" t="str">
            <v>136- Marco y tapa</v>
          </cell>
          <cell r="C485"/>
          <cell r="D485"/>
          <cell r="E485" t="str">
            <v>Cod. Registro</v>
          </cell>
          <cell r="F485" t="str">
            <v>Precio Prom.</v>
          </cell>
          <cell r="G485"/>
          <cell r="H485" t="str">
            <v>Unidad</v>
          </cell>
        </row>
        <row r="486">
          <cell r="B486">
            <v>235</v>
          </cell>
          <cell r="C486"/>
          <cell r="D486" t="str">
            <v>MARCO Y TAPA H°D° 85/90KG. SIST. ABISAGRADO</v>
          </cell>
          <cell r="E486" t="str">
            <v>rc.010</v>
          </cell>
          <cell r="F486">
            <v>161988.97305876107</v>
          </cell>
          <cell r="G486"/>
          <cell r="H486" t="str">
            <v>u</v>
          </cell>
        </row>
        <row r="487">
          <cell r="B487"/>
          <cell r="C487"/>
          <cell r="D487"/>
          <cell r="E487"/>
          <cell r="F487"/>
          <cell r="G487"/>
          <cell r="H487"/>
        </row>
        <row r="488">
          <cell r="B488" t="str">
            <v>137- Aislador</v>
          </cell>
          <cell r="C488"/>
          <cell r="D488"/>
          <cell r="E488" t="str">
            <v>Cod. Registro</v>
          </cell>
          <cell r="F488" t="str">
            <v>Precio Prom.</v>
          </cell>
          <cell r="G488"/>
          <cell r="H488" t="str">
            <v>Unidad</v>
          </cell>
        </row>
        <row r="489">
          <cell r="B489">
            <v>251</v>
          </cell>
          <cell r="C489"/>
          <cell r="D489" t="str">
            <v>AISLADOR ORGÁNICO 13,2/33KV</v>
          </cell>
          <cell r="E489" t="str">
            <v>re.070</v>
          </cell>
          <cell r="F489">
            <v>13687.395660973145</v>
          </cell>
          <cell r="G489"/>
          <cell r="H489" t="str">
            <v>u</v>
          </cell>
        </row>
        <row r="490">
          <cell r="B490" t="str">
            <v>138- Artefacto</v>
          </cell>
          <cell r="C490"/>
          <cell r="D490"/>
          <cell r="E490" t="str">
            <v>Cod. Registro</v>
          </cell>
          <cell r="F490" t="str">
            <v>Precio Prom.</v>
          </cell>
          <cell r="G490"/>
          <cell r="H490" t="str">
            <v>Unidad</v>
          </cell>
        </row>
        <row r="491">
          <cell r="B491">
            <v>250</v>
          </cell>
          <cell r="C491"/>
          <cell r="D491" t="str">
            <v>ARTEFACTO STRAND MB 70 CON SAP 250 W</v>
          </cell>
          <cell r="E491" t="str">
            <v>re.065</v>
          </cell>
          <cell r="F491">
            <v>1637569.0357414451</v>
          </cell>
          <cell r="G491"/>
          <cell r="H491" t="str">
            <v>u</v>
          </cell>
        </row>
        <row r="492">
          <cell r="B492" t="str">
            <v>139- Cable red. elec..</v>
          </cell>
          <cell r="C492"/>
          <cell r="D492"/>
          <cell r="E492" t="str">
            <v>Cod. Registro</v>
          </cell>
          <cell r="F492" t="str">
            <v>Precio Prom.</v>
          </cell>
          <cell r="G492"/>
          <cell r="H492" t="str">
            <v>Unidad</v>
          </cell>
        </row>
        <row r="493">
          <cell r="B493">
            <v>243</v>
          </cell>
          <cell r="C493"/>
          <cell r="D493" t="str">
            <v>CABLE DE CU DESNUDO DE 50 MM² DE SECC.</v>
          </cell>
          <cell r="E493" t="str">
            <v>re.035</v>
          </cell>
          <cell r="F493">
            <v>45528.29948252489</v>
          </cell>
          <cell r="G493"/>
          <cell r="H493" t="str">
            <v>m</v>
          </cell>
        </row>
        <row r="494">
          <cell r="B494">
            <v>245</v>
          </cell>
          <cell r="C494"/>
          <cell r="D494" t="str">
            <v>CABLE DE AL DESNUDO DE 50 MM² DE SECC.</v>
          </cell>
          <cell r="E494" t="str">
            <v>re.043</v>
          </cell>
          <cell r="F494">
            <v>4492.57332708177</v>
          </cell>
          <cell r="G494"/>
          <cell r="H494" t="str">
            <v>m</v>
          </cell>
        </row>
        <row r="495">
          <cell r="B495" t="str">
            <v>140- Caja red. Elect.</v>
          </cell>
          <cell r="C495"/>
          <cell r="D495"/>
          <cell r="E495" t="str">
            <v>Cod. Registro</v>
          </cell>
          <cell r="F495" t="str">
            <v>Precio Prom.</v>
          </cell>
          <cell r="G495"/>
          <cell r="H495" t="str">
            <v>Unidad</v>
          </cell>
        </row>
        <row r="496">
          <cell r="B496">
            <v>255</v>
          </cell>
          <cell r="C496"/>
          <cell r="D496" t="str">
            <v>CAJAS DE DERIVACIÓN TRIFÁSICA RBT</v>
          </cell>
          <cell r="E496" t="str">
            <v>re.090</v>
          </cell>
          <cell r="F496">
            <v>390627.20653755078</v>
          </cell>
          <cell r="G496"/>
          <cell r="H496" t="str">
            <v>u</v>
          </cell>
        </row>
        <row r="497">
          <cell r="B497" t="str">
            <v>141- Columna</v>
          </cell>
          <cell r="C497"/>
          <cell r="D497"/>
          <cell r="E497" t="str">
            <v>Cod. Registro</v>
          </cell>
          <cell r="F497" t="str">
            <v>Precio Prom.</v>
          </cell>
          <cell r="G497"/>
          <cell r="H497" t="str">
            <v>Unidad</v>
          </cell>
        </row>
        <row r="498">
          <cell r="B498">
            <v>239</v>
          </cell>
          <cell r="C498"/>
          <cell r="D498" t="str">
            <v>COLUMNA DE Hº Aº Vº DE 10,50/1000/3</v>
          </cell>
          <cell r="E498" t="str">
            <v>re.015</v>
          </cell>
          <cell r="F498">
            <v>2067638.9818470441</v>
          </cell>
          <cell r="G498"/>
          <cell r="H498" t="str">
            <v>u</v>
          </cell>
        </row>
        <row r="499">
          <cell r="B499">
            <v>240</v>
          </cell>
          <cell r="C499"/>
          <cell r="D499" t="str">
            <v>COLUMNA DE HºAºVº DE 9,5/900/3</v>
          </cell>
          <cell r="E499" t="str">
            <v>re.020</v>
          </cell>
          <cell r="F499">
            <v>1778060.9878948149</v>
          </cell>
          <cell r="G499"/>
          <cell r="H499" t="str">
            <v>u</v>
          </cell>
        </row>
        <row r="500">
          <cell r="B500" t="str">
            <v>142- Conductor</v>
          </cell>
          <cell r="C500"/>
          <cell r="D500"/>
          <cell r="E500" t="str">
            <v>Cod. Registro</v>
          </cell>
          <cell r="F500" t="str">
            <v>Precio Prom.</v>
          </cell>
          <cell r="G500"/>
          <cell r="H500" t="str">
            <v>Unidad</v>
          </cell>
        </row>
        <row r="501">
          <cell r="B501">
            <v>244</v>
          </cell>
          <cell r="C501"/>
          <cell r="D501" t="str">
            <v>CONDUCTOR DESNUDO DE COBRE DE 16 MM²</v>
          </cell>
          <cell r="E501" t="str">
            <v>re.040</v>
          </cell>
          <cell r="F501">
            <v>13814.023682116007</v>
          </cell>
          <cell r="G501"/>
          <cell r="H501" t="str">
            <v>m</v>
          </cell>
        </row>
        <row r="502">
          <cell r="B502">
            <v>246</v>
          </cell>
          <cell r="C502"/>
          <cell r="D502" t="str">
            <v>CONDUCTOR CU PREENSAMBLADO 3X95 + 1X50 M</v>
          </cell>
          <cell r="E502" t="str">
            <v>re.045</v>
          </cell>
          <cell r="F502">
            <v>51637.558384806573</v>
          </cell>
          <cell r="G502"/>
          <cell r="H502" t="str">
            <v>m</v>
          </cell>
        </row>
        <row r="503">
          <cell r="B503">
            <v>247</v>
          </cell>
          <cell r="C503"/>
          <cell r="D503" t="str">
            <v>CONDUCTOR CU FORRADO 1 X 35 MM²</v>
          </cell>
          <cell r="E503" t="str">
            <v>re.050</v>
          </cell>
          <cell r="F503">
            <v>25663.772971724189</v>
          </cell>
          <cell r="G503"/>
          <cell r="H503" t="str">
            <v>m</v>
          </cell>
        </row>
        <row r="504">
          <cell r="B504">
            <v>248</v>
          </cell>
          <cell r="C504"/>
          <cell r="D504" t="str">
            <v>CONDUCTOR PRERREUNIDO 4 X 10 MM²</v>
          </cell>
          <cell r="E504" t="str">
            <v>re.055</v>
          </cell>
          <cell r="F504">
            <v>28088.998811309557</v>
          </cell>
          <cell r="G504"/>
          <cell r="H504" t="str">
            <v>u</v>
          </cell>
        </row>
        <row r="505">
          <cell r="B505" t="str">
            <v>143- Cruceta</v>
          </cell>
          <cell r="C505"/>
          <cell r="D505"/>
          <cell r="E505" t="str">
            <v>Cod. Registro</v>
          </cell>
          <cell r="F505" t="str">
            <v>Precio Prom.</v>
          </cell>
          <cell r="G505"/>
          <cell r="H505" t="str">
            <v>Unidad</v>
          </cell>
        </row>
        <row r="506">
          <cell r="B506">
            <v>237</v>
          </cell>
          <cell r="C506"/>
          <cell r="D506" t="str">
            <v>CRUCETA DE H°A° MN 157 (2,20 M) C/GANCHOS</v>
          </cell>
          <cell r="E506" t="str">
            <v>re.005</v>
          </cell>
          <cell r="F506">
            <v>503424.55362877215</v>
          </cell>
          <cell r="G506"/>
          <cell r="H506" t="str">
            <v>u</v>
          </cell>
        </row>
        <row r="507">
          <cell r="B507">
            <v>238</v>
          </cell>
          <cell r="C507"/>
          <cell r="D507" t="str">
            <v>CRUCETA DE Hº Aº SEPARADORA</v>
          </cell>
          <cell r="E507" t="str">
            <v>re.010</v>
          </cell>
          <cell r="F507">
            <v>521309.20650880627</v>
          </cell>
          <cell r="G507"/>
          <cell r="H507" t="str">
            <v>u</v>
          </cell>
        </row>
        <row r="508">
          <cell r="B508" t="str">
            <v>144- Descargador</v>
          </cell>
          <cell r="C508"/>
          <cell r="D508"/>
          <cell r="E508" t="str">
            <v>Cod. Registro</v>
          </cell>
          <cell r="F508" t="str">
            <v>Precio Prom.</v>
          </cell>
          <cell r="G508"/>
          <cell r="H508" t="str">
            <v>Unidad</v>
          </cell>
        </row>
        <row r="509">
          <cell r="B509">
            <v>242</v>
          </cell>
          <cell r="C509"/>
          <cell r="D509" t="str">
            <v>DESCARGADOR ÓXIDO DE ZINC CON DESLIGADOR</v>
          </cell>
          <cell r="E509" t="str">
            <v>re.030</v>
          </cell>
          <cell r="F509">
            <v>109556.64974384361</v>
          </cell>
          <cell r="G509"/>
          <cell r="H509" t="str">
            <v>u</v>
          </cell>
        </row>
        <row r="510">
          <cell r="B510" t="str">
            <v>145- Gabinete</v>
          </cell>
          <cell r="C510"/>
          <cell r="D510"/>
          <cell r="E510" t="str">
            <v>Cod. Registro</v>
          </cell>
          <cell r="F510" t="str">
            <v>Precio Prom.</v>
          </cell>
          <cell r="G510"/>
          <cell r="H510" t="str">
            <v>Unidad</v>
          </cell>
        </row>
        <row r="511">
          <cell r="B511">
            <v>256</v>
          </cell>
          <cell r="C511"/>
          <cell r="D511" t="str">
            <v>GABINETE ESTANCO PVC 600X600X225 C/CERRAD. AºPº</v>
          </cell>
          <cell r="E511" t="str">
            <v>re.095</v>
          </cell>
          <cell r="F511">
            <v>248096.1735669873</v>
          </cell>
          <cell r="G511"/>
          <cell r="H511" t="str">
            <v>u</v>
          </cell>
        </row>
        <row r="512">
          <cell r="B512"/>
          <cell r="C512"/>
          <cell r="D512" t="str">
            <v>CAJA DE DISTRIB POLYESTER CONJ. SECC. APR C/FUSIBLES SETA</v>
          </cell>
          <cell r="E512" t="str">
            <v>re.085</v>
          </cell>
          <cell r="F512">
            <v>22692.132690238788</v>
          </cell>
          <cell r="G512"/>
          <cell r="H512" t="str">
            <v>u</v>
          </cell>
        </row>
        <row r="513">
          <cell r="B513" t="str">
            <v>146- Jabalina</v>
          </cell>
          <cell r="C513"/>
          <cell r="D513"/>
          <cell r="E513" t="str">
            <v>Cod. Registro</v>
          </cell>
          <cell r="F513" t="str">
            <v>Precio Prom.</v>
          </cell>
          <cell r="G513"/>
          <cell r="H513" t="str">
            <v>Unidad</v>
          </cell>
        </row>
        <row r="514">
          <cell r="B514">
            <v>645</v>
          </cell>
          <cell r="C514"/>
          <cell r="D514" t="str">
            <v>JABALINA SIMPLE 5/8*1000 FACBSA (R.D)</v>
          </cell>
          <cell r="E514" t="str">
            <v>el.151</v>
          </cell>
          <cell r="F514">
            <v>21977.554970946196</v>
          </cell>
          <cell r="G514"/>
          <cell r="H514" t="str">
            <v>u</v>
          </cell>
        </row>
        <row r="515">
          <cell r="B515">
            <v>253</v>
          </cell>
          <cell r="C515"/>
          <cell r="D515" t="str">
            <v>JABALINA TIPO COOPERWELD 1,50X3/4"</v>
          </cell>
          <cell r="E515" t="str">
            <v>re.080</v>
          </cell>
          <cell r="F515">
            <v>51532.524487453134</v>
          </cell>
          <cell r="G515"/>
          <cell r="H515" t="str">
            <v>u</v>
          </cell>
        </row>
        <row r="516">
          <cell r="B516" t="str">
            <v>147- Juego de retención y suspensión</v>
          </cell>
          <cell r="C516"/>
          <cell r="D516"/>
          <cell r="E516" t="str">
            <v>Cod. Registro</v>
          </cell>
          <cell r="F516" t="str">
            <v>Precio Prom.</v>
          </cell>
          <cell r="G516"/>
          <cell r="H516" t="str">
            <v>Unidad</v>
          </cell>
        </row>
        <row r="517">
          <cell r="B517">
            <v>257</v>
          </cell>
          <cell r="C517"/>
          <cell r="D517" t="str">
            <v>JUEGO DE RETENSIÓN COMPLETO</v>
          </cell>
          <cell r="E517" t="str">
            <v>re.100</v>
          </cell>
          <cell r="F517">
            <v>60525.702759549138</v>
          </cell>
          <cell r="G517"/>
          <cell r="H517" t="str">
            <v>u</v>
          </cell>
        </row>
        <row r="518">
          <cell r="B518">
            <v>258</v>
          </cell>
          <cell r="C518"/>
          <cell r="D518" t="str">
            <v>JUEGO DE SUSPENSIÓN COMPLETO</v>
          </cell>
          <cell r="E518" t="str">
            <v>re.105</v>
          </cell>
          <cell r="F518">
            <v>128041.96318984737</v>
          </cell>
          <cell r="G518"/>
          <cell r="H518" t="str">
            <v>u</v>
          </cell>
        </row>
        <row r="519">
          <cell r="B519">
            <v>259</v>
          </cell>
          <cell r="C519"/>
          <cell r="D519" t="str">
            <v>MORSETO DE RETENSIÓN - GRAMPA PEINE</v>
          </cell>
          <cell r="E519" t="str">
            <v>re.110</v>
          </cell>
          <cell r="F519">
            <v>1684.037423684277</v>
          </cell>
          <cell r="G519"/>
          <cell r="H519" t="str">
            <v>gl</v>
          </cell>
        </row>
        <row r="520">
          <cell r="B520">
            <v>336</v>
          </cell>
          <cell r="C520"/>
          <cell r="D520" t="str">
            <v>MORSA DE RETENCIÓN PKR 10</v>
          </cell>
          <cell r="E520" t="str">
            <v>re.115</v>
          </cell>
          <cell r="F520">
            <v>12328.017257147003</v>
          </cell>
          <cell r="G520"/>
          <cell r="H520" t="str">
            <v>u</v>
          </cell>
        </row>
        <row r="521">
          <cell r="B521" t="str">
            <v>149- Poste</v>
          </cell>
          <cell r="C521"/>
          <cell r="D521"/>
          <cell r="E521" t="str">
            <v>Cod. Registro</v>
          </cell>
          <cell r="F521" t="str">
            <v>Precio Prom.</v>
          </cell>
          <cell r="G521"/>
          <cell r="H521" t="str">
            <v>Unidad</v>
          </cell>
        </row>
        <row r="522">
          <cell r="B522">
            <v>241</v>
          </cell>
          <cell r="C522"/>
          <cell r="D522" t="str">
            <v>POSTE DE EUCALIPTUS CREOSOTADO 11 M</v>
          </cell>
          <cell r="E522" t="str">
            <v>re.025</v>
          </cell>
          <cell r="F522">
            <v>47487.509275958095</v>
          </cell>
          <cell r="G522"/>
          <cell r="H522" t="str">
            <v>u</v>
          </cell>
        </row>
        <row r="523">
          <cell r="B523">
            <v>1291</v>
          </cell>
          <cell r="C523"/>
          <cell r="D523" t="str">
            <v>POSTE EUCALIPTUS P/REDES ELECT. DE BAJA TENSIÓN(7,5 M) S/NORMAS EDESA</v>
          </cell>
          <cell r="E523" t="str">
            <v>re.026</v>
          </cell>
          <cell r="F523">
            <v>30458.087518329543</v>
          </cell>
          <cell r="G523"/>
          <cell r="H523" t="str">
            <v>u</v>
          </cell>
        </row>
        <row r="524">
          <cell r="B524" t="str">
            <v>150- Seccionador</v>
          </cell>
          <cell r="C524"/>
          <cell r="D524"/>
          <cell r="E524" t="str">
            <v>Cod. Registro</v>
          </cell>
          <cell r="F524" t="str">
            <v>Precio Prom.</v>
          </cell>
          <cell r="G524"/>
          <cell r="H524" t="str">
            <v>Unidad</v>
          </cell>
        </row>
        <row r="525">
          <cell r="B525">
            <v>252</v>
          </cell>
          <cell r="C525"/>
          <cell r="D525" t="str">
            <v>SECCIONADOR FUSIBLE XS</v>
          </cell>
          <cell r="E525" t="str">
            <v>re.075</v>
          </cell>
          <cell r="F525">
            <v>125514.2689678</v>
          </cell>
          <cell r="G525"/>
          <cell r="H525" t="str">
            <v>u</v>
          </cell>
        </row>
        <row r="526">
          <cell r="B526" t="str">
            <v>151- Transformador</v>
          </cell>
          <cell r="C526"/>
          <cell r="D526"/>
          <cell r="E526" t="str">
            <v>Cod. Registro</v>
          </cell>
          <cell r="F526" t="str">
            <v>Precio Prom.</v>
          </cell>
          <cell r="G526"/>
          <cell r="H526" t="str">
            <v>Unidad</v>
          </cell>
        </row>
        <row r="527">
          <cell r="B527">
            <v>249</v>
          </cell>
          <cell r="C527"/>
          <cell r="D527" t="str">
            <v>TRANSFORMADOR DE POTENCIA 13,2 KV, 315/0,4/0,231 KVA</v>
          </cell>
          <cell r="E527" t="str">
            <v>re.060</v>
          </cell>
          <cell r="F527">
            <v>20930364.878862817</v>
          </cell>
          <cell r="G527"/>
          <cell r="H527" t="str">
            <v>u</v>
          </cell>
        </row>
        <row r="528">
          <cell r="B528"/>
          <cell r="C528"/>
          <cell r="D528"/>
          <cell r="E528"/>
          <cell r="F528"/>
          <cell r="G528"/>
          <cell r="H528"/>
        </row>
        <row r="529">
          <cell r="B529" t="str">
            <v>152- Accesorios gas</v>
          </cell>
          <cell r="C529"/>
          <cell r="D529"/>
          <cell r="E529" t="str">
            <v>Cod. Registro</v>
          </cell>
          <cell r="F529" t="str">
            <v>Precio Prom.</v>
          </cell>
          <cell r="G529"/>
          <cell r="H529" t="str">
            <v>Unidad</v>
          </cell>
        </row>
        <row r="530">
          <cell r="B530">
            <v>260</v>
          </cell>
          <cell r="C530"/>
          <cell r="D530" t="str">
            <v>CUPLA E/F GAS PE80 50MM</v>
          </cell>
          <cell r="E530" t="str">
            <v>rg.004</v>
          </cell>
          <cell r="F530">
            <v>19551.563618515229</v>
          </cell>
          <cell r="G530"/>
          <cell r="H530" t="str">
            <v>u</v>
          </cell>
        </row>
        <row r="531">
          <cell r="B531">
            <v>261</v>
          </cell>
          <cell r="C531"/>
          <cell r="D531" t="str">
            <v>CUPLA E/F GAS PE80 63MM</v>
          </cell>
          <cell r="E531" t="str">
            <v>rg.006</v>
          </cell>
          <cell r="F531">
            <v>20121.026636530238</v>
          </cell>
          <cell r="G531"/>
          <cell r="H531" t="str">
            <v>u</v>
          </cell>
        </row>
        <row r="532">
          <cell r="B532">
            <v>266</v>
          </cell>
          <cell r="C532"/>
          <cell r="D532" t="str">
            <v>TE NORMAL GAS E/F PE80 63MM</v>
          </cell>
          <cell r="E532" t="str">
            <v>rg.026</v>
          </cell>
          <cell r="F532">
            <v>57585.963878914859</v>
          </cell>
          <cell r="G532"/>
          <cell r="H532" t="str">
            <v>u</v>
          </cell>
        </row>
        <row r="533">
          <cell r="B533" t="str">
            <v>155- Toma servicio</v>
          </cell>
          <cell r="C533"/>
          <cell r="D533"/>
          <cell r="E533" t="str">
            <v>Cod. Registro</v>
          </cell>
          <cell r="F533" t="str">
            <v>Precio Prom.</v>
          </cell>
          <cell r="G533"/>
          <cell r="H533" t="str">
            <v>Unidad</v>
          </cell>
        </row>
        <row r="534">
          <cell r="B534">
            <v>267</v>
          </cell>
          <cell r="C534"/>
          <cell r="D534" t="str">
            <v>TOMA SERVICIO GAS E/F 63X25MM</v>
          </cell>
          <cell r="E534" t="str">
            <v>rg.028</v>
          </cell>
          <cell r="F534">
            <v>41712.795528127936</v>
          </cell>
          <cell r="G534"/>
          <cell r="H534" t="str">
            <v>u</v>
          </cell>
        </row>
        <row r="535">
          <cell r="B535">
            <v>268</v>
          </cell>
          <cell r="C535"/>
          <cell r="D535" t="str">
            <v>TOMA SERVICIO GAS E/F 50X25MM</v>
          </cell>
          <cell r="E535" t="str">
            <v>rg.030</v>
          </cell>
          <cell r="F535">
            <v>37022.580299661495</v>
          </cell>
          <cell r="G535"/>
          <cell r="H535" t="str">
            <v>u</v>
          </cell>
        </row>
        <row r="536">
          <cell r="B536" t="str">
            <v>156- Tubo</v>
          </cell>
          <cell r="C536"/>
          <cell r="D536"/>
          <cell r="E536" t="str">
            <v>Cod. Registro</v>
          </cell>
          <cell r="F536" t="str">
            <v>Precio Prom.</v>
          </cell>
          <cell r="G536"/>
          <cell r="H536" t="str">
            <v>Unidad</v>
          </cell>
        </row>
        <row r="537">
          <cell r="B537">
            <v>262</v>
          </cell>
          <cell r="C537"/>
          <cell r="D537" t="str">
            <v>TUBO PEAD GAS 25MM 4BAR</v>
          </cell>
          <cell r="E537" t="str">
            <v>rg.008</v>
          </cell>
          <cell r="F537">
            <v>2189.0707388292503</v>
          </cell>
          <cell r="G537"/>
          <cell r="H537" t="str">
            <v>m</v>
          </cell>
        </row>
        <row r="538">
          <cell r="B538">
            <v>263</v>
          </cell>
          <cell r="C538"/>
          <cell r="D538" t="str">
            <v>TUBO PEAD GAS 50MM 4BAR</v>
          </cell>
          <cell r="E538" t="str">
            <v>rg.018</v>
          </cell>
          <cell r="F538">
            <v>9331.6242179707115</v>
          </cell>
          <cell r="G538"/>
          <cell r="H538" t="str">
            <v>m</v>
          </cell>
        </row>
        <row r="539">
          <cell r="B539">
            <v>264</v>
          </cell>
          <cell r="C539"/>
          <cell r="D539" t="str">
            <v>TUBO PEAD GAS 63MM 4BAR</v>
          </cell>
          <cell r="E539" t="str">
            <v>rg.020</v>
          </cell>
          <cell r="F539">
            <v>14652.572326735006</v>
          </cell>
          <cell r="G539"/>
          <cell r="H539" t="str">
            <v>m</v>
          </cell>
        </row>
        <row r="540">
          <cell r="B540"/>
          <cell r="C540"/>
          <cell r="D540"/>
          <cell r="E540"/>
          <cell r="F540"/>
          <cell r="G540"/>
          <cell r="H540"/>
        </row>
        <row r="541">
          <cell r="B541" t="str">
            <v>157- Adoquines</v>
          </cell>
          <cell r="C541"/>
          <cell r="D541"/>
          <cell r="E541" t="str">
            <v>Cod. Registro</v>
          </cell>
          <cell r="F541" t="str">
            <v>Precio Prom.</v>
          </cell>
          <cell r="G541"/>
          <cell r="H541" t="str">
            <v>Unidad</v>
          </cell>
        </row>
        <row r="542">
          <cell r="B542">
            <v>269</v>
          </cell>
          <cell r="C542"/>
          <cell r="D542" t="str">
            <v>ADOQUINES PARA PAVIMENTO 8 CM</v>
          </cell>
          <cell r="E542" t="str">
            <v>rv.010</v>
          </cell>
          <cell r="F542">
            <v>10674.202934352419</v>
          </cell>
          <cell r="G542"/>
          <cell r="H542" t="str">
            <v>m2</v>
          </cell>
        </row>
        <row r="543">
          <cell r="B543">
            <v>1232</v>
          </cell>
          <cell r="C543"/>
          <cell r="D543" t="str">
            <v>ADOQUIN 10X10 ESF.4/7 COLOR GRIS O MIXTO (110KG POR M2)</v>
          </cell>
          <cell r="E543" t="str">
            <v>rv.040</v>
          </cell>
          <cell r="F543">
            <v>12904.70659148642</v>
          </cell>
          <cell r="G543"/>
          <cell r="H543" t="str">
            <v>m2</v>
          </cell>
        </row>
        <row r="544">
          <cell r="B544" t="str">
            <v>158- Agregado zarand.</v>
          </cell>
          <cell r="C544"/>
          <cell r="D544"/>
          <cell r="E544" t="str">
            <v>Cod. Registro</v>
          </cell>
          <cell r="F544" t="str">
            <v>Precio Prom.</v>
          </cell>
          <cell r="G544"/>
          <cell r="H544" t="str">
            <v>Unidad</v>
          </cell>
        </row>
        <row r="545">
          <cell r="B545">
            <v>296</v>
          </cell>
          <cell r="C545"/>
          <cell r="D545" t="str">
            <v>AGREGADO ZARAND. PÉTREO FINO VIAL</v>
          </cell>
          <cell r="E545" t="str">
            <v>rv.037</v>
          </cell>
          <cell r="F545">
            <v>38779.143623203112</v>
          </cell>
          <cell r="G545"/>
          <cell r="H545" t="str">
            <v>m3</v>
          </cell>
        </row>
        <row r="546">
          <cell r="B546">
            <v>810</v>
          </cell>
          <cell r="C546"/>
          <cell r="D546" t="str">
            <v>AGREGADO ZARANDEADO TRITURADO PETREO VIAL (A PARTIR DE 08/04)</v>
          </cell>
          <cell r="E546" t="str">
            <v>rv.038</v>
          </cell>
          <cell r="F546">
            <v>44795.685686066856</v>
          </cell>
          <cell r="G546"/>
          <cell r="H546" t="str">
            <v>m3</v>
          </cell>
        </row>
        <row r="547">
          <cell r="B547" t="str">
            <v>159- Alas</v>
          </cell>
          <cell r="C547"/>
          <cell r="D547"/>
          <cell r="E547" t="str">
            <v>Cod. Registro</v>
          </cell>
          <cell r="F547" t="str">
            <v>Precio Prom.</v>
          </cell>
          <cell r="G547"/>
          <cell r="H547" t="str">
            <v>Unidad</v>
          </cell>
        </row>
        <row r="548">
          <cell r="B548">
            <v>283</v>
          </cell>
          <cell r="C548"/>
          <cell r="D548" t="str">
            <v>ALAS TERMINALES</v>
          </cell>
          <cell r="E548" t="str">
            <v>rv.024</v>
          </cell>
          <cell r="F548">
            <v>90076.826143531915</v>
          </cell>
          <cell r="G548"/>
          <cell r="H548" t="str">
            <v>u</v>
          </cell>
        </row>
        <row r="549">
          <cell r="B549" t="str">
            <v>160- Apoyo</v>
          </cell>
          <cell r="C549"/>
          <cell r="D549"/>
          <cell r="E549" t="str">
            <v>Cod. Registro</v>
          </cell>
          <cell r="F549" t="str">
            <v>Precio Prom.</v>
          </cell>
          <cell r="G549"/>
          <cell r="H549" t="str">
            <v>Unidad</v>
          </cell>
        </row>
        <row r="550">
          <cell r="B550">
            <v>289</v>
          </cell>
          <cell r="C550"/>
          <cell r="D550" t="str">
            <v>APOYO DE NEOPRENE</v>
          </cell>
          <cell r="E550" t="str">
            <v>rv.030</v>
          </cell>
          <cell r="F550">
            <v>140.64993963778772</v>
          </cell>
          <cell r="G550"/>
          <cell r="H550" t="str">
            <v>cm3</v>
          </cell>
        </row>
        <row r="551">
          <cell r="B551" t="str">
            <v>161- Asfalto red vial</v>
          </cell>
          <cell r="C551"/>
          <cell r="D551"/>
          <cell r="E551" t="str">
            <v>Cod. Registro</v>
          </cell>
          <cell r="F551" t="str">
            <v>Precio Prom.</v>
          </cell>
          <cell r="G551"/>
          <cell r="H551" t="str">
            <v>Unidad</v>
          </cell>
        </row>
        <row r="552">
          <cell r="B552">
            <v>284</v>
          </cell>
          <cell r="C552"/>
          <cell r="D552" t="str">
            <v>EMULSIÓN LENTA 1 (CRL ? 1)</v>
          </cell>
          <cell r="E552" t="str">
            <v>rv.025</v>
          </cell>
          <cell r="F552">
            <v>3223585.5788559043</v>
          </cell>
          <cell r="G552"/>
          <cell r="H552" t="str">
            <v>tn</v>
          </cell>
        </row>
        <row r="553">
          <cell r="B553">
            <v>285</v>
          </cell>
          <cell r="C553"/>
          <cell r="D553" t="str">
            <v>EMULSIÓN RÁPIDA 1 (CRR ? 1)</v>
          </cell>
          <cell r="E553" t="str">
            <v>rv.026</v>
          </cell>
          <cell r="F553">
            <v>2510357.5944757918</v>
          </cell>
          <cell r="G553"/>
          <cell r="H553" t="str">
            <v>tn</v>
          </cell>
        </row>
        <row r="554">
          <cell r="B554" t="str">
            <v>162- C.A.</v>
          </cell>
          <cell r="C554"/>
          <cell r="D554"/>
          <cell r="E554" t="str">
            <v>Cod. Registro</v>
          </cell>
          <cell r="F554" t="str">
            <v>Precio Prom.</v>
          </cell>
          <cell r="G554"/>
          <cell r="H554" t="str">
            <v>Unidad</v>
          </cell>
        </row>
        <row r="555">
          <cell r="B555">
            <v>287</v>
          </cell>
          <cell r="C555"/>
          <cell r="D555" t="str">
            <v>C.A. (50-60) CEMENTO ASFÁLTICO</v>
          </cell>
          <cell r="E555" t="str">
            <v>rv.028</v>
          </cell>
          <cell r="F555">
            <v>3400207.2488208171</v>
          </cell>
          <cell r="G555"/>
          <cell r="H555" t="str">
            <v>tn</v>
          </cell>
        </row>
        <row r="556">
          <cell r="B556" t="str">
            <v>164- Carteles</v>
          </cell>
          <cell r="C556"/>
          <cell r="D556"/>
          <cell r="E556" t="str">
            <v>Cod. Registro</v>
          </cell>
          <cell r="F556" t="str">
            <v>Precio Prom.</v>
          </cell>
          <cell r="G556"/>
          <cell r="H556" t="str">
            <v>Unidad</v>
          </cell>
        </row>
        <row r="557">
          <cell r="B557">
            <v>294</v>
          </cell>
          <cell r="C557"/>
          <cell r="D557" t="str">
            <v>CARTELES REFLECTIVOS 2,10X1,20M</v>
          </cell>
          <cell r="E557" t="str">
            <v>rv.035</v>
          </cell>
          <cell r="F557">
            <v>1281804.1784587642</v>
          </cell>
          <cell r="G557"/>
          <cell r="H557" t="str">
            <v>m2</v>
          </cell>
        </row>
        <row r="558">
          <cell r="B558" t="str">
            <v>166- Columna</v>
          </cell>
          <cell r="C558"/>
          <cell r="D558"/>
          <cell r="E558" t="str">
            <v>Cod. Registro</v>
          </cell>
          <cell r="F558" t="str">
            <v>Precio Prom.</v>
          </cell>
          <cell r="G558"/>
          <cell r="H558" t="str">
            <v>Unidad</v>
          </cell>
        </row>
        <row r="559">
          <cell r="B559">
            <v>293</v>
          </cell>
          <cell r="C559"/>
          <cell r="D559" t="str">
            <v>COLUMNA DE BRAZO TIPO DNV 130 K</v>
          </cell>
          <cell r="E559" t="str">
            <v>rv.034</v>
          </cell>
          <cell r="F559">
            <v>8813090.1446007676</v>
          </cell>
          <cell r="G559"/>
          <cell r="H559" t="str">
            <v>u</v>
          </cell>
        </row>
        <row r="560">
          <cell r="B560" t="str">
            <v>167- Defensa</v>
          </cell>
          <cell r="C560"/>
          <cell r="D560"/>
          <cell r="E560" t="str">
            <v>Cod. Registro</v>
          </cell>
          <cell r="F560" t="str">
            <v>Precio Prom.</v>
          </cell>
          <cell r="G560"/>
          <cell r="H560" t="str">
            <v>Unidad</v>
          </cell>
        </row>
        <row r="561">
          <cell r="B561">
            <v>280</v>
          </cell>
          <cell r="C561"/>
          <cell r="D561" t="str">
            <v>DEFENSA METÁLICA E=3,2MM X7,62M</v>
          </cell>
          <cell r="E561" t="str">
            <v>rv.021</v>
          </cell>
          <cell r="F561">
            <v>603560.93283408578</v>
          </cell>
          <cell r="G561"/>
          <cell r="H561" t="str">
            <v>u</v>
          </cell>
        </row>
        <row r="562">
          <cell r="B562" t="str">
            <v>169- Fuel-oil</v>
          </cell>
          <cell r="C562"/>
          <cell r="D562"/>
          <cell r="E562" t="str">
            <v>Cod. Registro</v>
          </cell>
          <cell r="F562" t="str">
            <v>Precio Prom.</v>
          </cell>
          <cell r="G562"/>
          <cell r="H562" t="str">
            <v>Unidad</v>
          </cell>
        </row>
        <row r="563">
          <cell r="B563">
            <v>286</v>
          </cell>
          <cell r="C563"/>
          <cell r="D563" t="str">
            <v>FUEL-OIL</v>
          </cell>
          <cell r="E563" t="str">
            <v>rv.027</v>
          </cell>
          <cell r="F563">
            <v>1849552.3415719538</v>
          </cell>
          <cell r="G563"/>
          <cell r="H563" t="str">
            <v>tn</v>
          </cell>
        </row>
        <row r="564">
          <cell r="B564" t="str">
            <v>170- Gavión</v>
          </cell>
          <cell r="C564"/>
          <cell r="D564"/>
          <cell r="E564" t="str">
            <v>Cod. Registro</v>
          </cell>
          <cell r="F564" t="str">
            <v>Precio Prom.</v>
          </cell>
          <cell r="G564"/>
          <cell r="H564" t="str">
            <v>Unidad</v>
          </cell>
        </row>
        <row r="565">
          <cell r="B565">
            <v>275</v>
          </cell>
          <cell r="C565"/>
          <cell r="D565" t="str">
            <v>GAVIÓN DE 4,00 X 1,00 X 1,00 MTS. ALAMBRE F 2,60MM(HEXAGONAL)</v>
          </cell>
          <cell r="E565" t="str">
            <v>rv.016</v>
          </cell>
          <cell r="F565">
            <v>466519.36956442962</v>
          </cell>
          <cell r="G565"/>
          <cell r="H565" t="str">
            <v>u</v>
          </cell>
        </row>
        <row r="566">
          <cell r="B566">
            <v>276</v>
          </cell>
          <cell r="C566"/>
          <cell r="D566" t="str">
            <v>GAVIÓN DE 4,00 X 1,50 X 1,00 MTS. ALAMBRE F 2,60MM(HEXAGONAL)</v>
          </cell>
          <cell r="E566" t="str">
            <v>rv.017</v>
          </cell>
          <cell r="F566">
            <v>639634.46271329012</v>
          </cell>
          <cell r="G566"/>
          <cell r="H566" t="str">
            <v>u</v>
          </cell>
        </row>
        <row r="567">
          <cell r="B567">
            <v>277</v>
          </cell>
          <cell r="C567"/>
          <cell r="D567" t="str">
            <v>GAVIÓN DE 4,00 X 2,00 X 1,00 MTS. ALAMBRE F 2,60MM(HEXAGONAL)</v>
          </cell>
          <cell r="E567" t="str">
            <v>rv.018</v>
          </cell>
          <cell r="F567">
            <v>754409.18132711144</v>
          </cell>
          <cell r="G567"/>
          <cell r="H567" t="str">
            <v>u</v>
          </cell>
        </row>
        <row r="568">
          <cell r="B568">
            <v>278</v>
          </cell>
          <cell r="C568"/>
          <cell r="D568" t="str">
            <v>COLCHONETAS DE 4,00 X 2,00 X 0,17 MTS. ALAMBRE F 2,2 MM</v>
          </cell>
          <cell r="E568" t="str">
            <v>rv.019</v>
          </cell>
          <cell r="F568">
            <v>193491.16311868466</v>
          </cell>
          <cell r="G568"/>
          <cell r="H568" t="str">
            <v>u</v>
          </cell>
        </row>
        <row r="569">
          <cell r="B569" t="str">
            <v>171- Junta</v>
          </cell>
          <cell r="C569"/>
          <cell r="D569"/>
          <cell r="E569" t="str">
            <v>Cod. Registro</v>
          </cell>
          <cell r="F569" t="str">
            <v>Precio Prom.</v>
          </cell>
          <cell r="G569"/>
          <cell r="H569" t="str">
            <v>Unidad</v>
          </cell>
        </row>
        <row r="570">
          <cell r="B570">
            <v>288</v>
          </cell>
          <cell r="C570"/>
          <cell r="D570" t="str">
            <v>JUNTA DE DILATACIÓN ARMADA 1000X276X40</v>
          </cell>
          <cell r="E570" t="str">
            <v>rv.029</v>
          </cell>
          <cell r="F570">
            <v>2659845.9699593317</v>
          </cell>
          <cell r="G570"/>
          <cell r="H570" t="str">
            <v>m</v>
          </cell>
        </row>
        <row r="571">
          <cell r="B571" t="str">
            <v>172- Malla</v>
          </cell>
          <cell r="C571"/>
          <cell r="D571"/>
          <cell r="E571" t="str">
            <v>Cod. Registro</v>
          </cell>
          <cell r="F571" t="str">
            <v>Precio Prom.</v>
          </cell>
          <cell r="G571"/>
          <cell r="H571" t="str">
            <v>Unidad</v>
          </cell>
        </row>
        <row r="572">
          <cell r="B572">
            <v>279</v>
          </cell>
          <cell r="C572"/>
          <cell r="D572" t="str">
            <v>MALLA GEOTEXTIL 150 GRS./M2</v>
          </cell>
          <cell r="E572" t="str">
            <v>rv.020</v>
          </cell>
          <cell r="F572">
            <v>3163.8260187356091</v>
          </cell>
          <cell r="G572"/>
          <cell r="H572" t="str">
            <v>m2</v>
          </cell>
        </row>
        <row r="573">
          <cell r="B573" t="str">
            <v>173- Material</v>
          </cell>
          <cell r="C573"/>
          <cell r="D573"/>
          <cell r="E573" t="str">
            <v>Cod. Registro</v>
          </cell>
          <cell r="F573" t="str">
            <v>Precio Prom.</v>
          </cell>
          <cell r="G573"/>
          <cell r="H573" t="str">
            <v>Unidad</v>
          </cell>
        </row>
        <row r="574">
          <cell r="B574">
            <v>291</v>
          </cell>
          <cell r="C574"/>
          <cell r="D574" t="str">
            <v>DILUIDO MEDIO 1 (EM ? 1) Y RÁPIDO 1 (ER ? 1)</v>
          </cell>
          <cell r="E574" t="str">
            <v>rv.032</v>
          </cell>
          <cell r="F574">
            <v>2979947.9029586446</v>
          </cell>
          <cell r="G574"/>
          <cell r="H574" t="str">
            <v>tn</v>
          </cell>
        </row>
        <row r="575">
          <cell r="B575" t="str">
            <v>174- Material Termoplástico</v>
          </cell>
          <cell r="C575"/>
          <cell r="D575"/>
          <cell r="E575" t="str">
            <v>Cod. Registro</v>
          </cell>
          <cell r="F575" t="str">
            <v>Precio Prom.</v>
          </cell>
          <cell r="G575"/>
          <cell r="H575" t="str">
            <v>Unidad</v>
          </cell>
        </row>
        <row r="576">
          <cell r="B576">
            <v>290</v>
          </cell>
          <cell r="C576"/>
          <cell r="D576" t="str">
            <v>MATERIAL TERMOSPLASTICO (SUBCONTRATO)</v>
          </cell>
          <cell r="E576" t="str">
            <v>rv.031</v>
          </cell>
          <cell r="F576">
            <v>13271.721967465443</v>
          </cell>
          <cell r="G576"/>
          <cell r="H576" t="str">
            <v>m2</v>
          </cell>
        </row>
        <row r="577">
          <cell r="B577">
            <v>298</v>
          </cell>
          <cell r="C577"/>
          <cell r="D577" t="str">
            <v>MATERIAL TERMOSPLASTICO</v>
          </cell>
          <cell r="E577" t="str">
            <v>rv.039</v>
          </cell>
          <cell r="F577">
            <v>3228.8266456713714</v>
          </cell>
          <cell r="G577"/>
          <cell r="H577" t="str">
            <v>kg</v>
          </cell>
        </row>
        <row r="578">
          <cell r="B578" t="str">
            <v>175- Pórtico</v>
          </cell>
          <cell r="C578"/>
          <cell r="D578"/>
          <cell r="E578" t="str">
            <v>Cod. Registro</v>
          </cell>
          <cell r="F578" t="str">
            <v>Precio Prom.</v>
          </cell>
          <cell r="G578"/>
          <cell r="H578" t="str">
            <v>Unidad</v>
          </cell>
        </row>
        <row r="579">
          <cell r="B579">
            <v>292</v>
          </cell>
          <cell r="C579"/>
          <cell r="D579" t="str">
            <v>PORTICO DE SEÑAL AÉREA DNV 130 K 16 M. LUZ</v>
          </cell>
          <cell r="E579" t="str">
            <v>rv.033</v>
          </cell>
          <cell r="F579">
            <v>25401235.291087449</v>
          </cell>
          <cell r="G579"/>
          <cell r="H579" t="str">
            <v>u</v>
          </cell>
        </row>
        <row r="580">
          <cell r="B580" t="str">
            <v>176- Poste</v>
          </cell>
          <cell r="C580"/>
          <cell r="D580"/>
          <cell r="E580" t="str">
            <v>Cod. Registro</v>
          </cell>
          <cell r="F580" t="str">
            <v>Precio Prom.</v>
          </cell>
          <cell r="G580"/>
          <cell r="H580" t="str">
            <v>Unidad</v>
          </cell>
        </row>
        <row r="581">
          <cell r="B581">
            <v>281</v>
          </cell>
          <cell r="C581"/>
          <cell r="D581" t="str">
            <v>POSTE METÁLICO ALTURA 1500 MM PERFIL 190X80X4,75 MM</v>
          </cell>
          <cell r="E581" t="str">
            <v>rv.022</v>
          </cell>
          <cell r="F581">
            <v>135522.03778497825</v>
          </cell>
          <cell r="G581"/>
          <cell r="H581" t="str">
            <v>u</v>
          </cell>
        </row>
        <row r="582">
          <cell r="B582"/>
          <cell r="C582"/>
          <cell r="D582"/>
          <cell r="E582"/>
          <cell r="F582"/>
          <cell r="G582"/>
          <cell r="H582"/>
        </row>
        <row r="583">
          <cell r="B583" t="str">
            <v>177- Bacha</v>
          </cell>
          <cell r="C583"/>
          <cell r="D583"/>
          <cell r="E583" t="str">
            <v>Cod. Registro</v>
          </cell>
          <cell r="F583" t="str">
            <v>Precio Prom.</v>
          </cell>
          <cell r="G583"/>
          <cell r="H583" t="str">
            <v>Unidad</v>
          </cell>
        </row>
        <row r="584">
          <cell r="B584">
            <v>301</v>
          </cell>
          <cell r="C584"/>
          <cell r="D584" t="str">
            <v>BACHA SIMPLE ACERO INOX. 52 X 32X18</v>
          </cell>
          <cell r="E584" t="str">
            <v>sa.015</v>
          </cell>
          <cell r="F584">
            <v>95714.75287463369</v>
          </cell>
          <cell r="G584"/>
          <cell r="H584" t="str">
            <v>u</v>
          </cell>
        </row>
        <row r="585">
          <cell r="B585" t="str">
            <v>178- Caño sanit.</v>
          </cell>
          <cell r="C585"/>
          <cell r="D585"/>
          <cell r="E585" t="str">
            <v>Cod. Registro</v>
          </cell>
          <cell r="F585" t="str">
            <v>Precio Prom.</v>
          </cell>
          <cell r="G585"/>
          <cell r="H585" t="str">
            <v>Unidad</v>
          </cell>
        </row>
        <row r="586">
          <cell r="B586">
            <v>541</v>
          </cell>
          <cell r="C586"/>
          <cell r="D586" t="str">
            <v>SOPAPA PVC DIAMETRO 50 MM RECTA CROMADA</v>
          </cell>
          <cell r="E586" t="str">
            <v>sa.003</v>
          </cell>
          <cell r="F586">
            <v>9820.0814186171447</v>
          </cell>
          <cell r="G586"/>
          <cell r="H586" t="str">
            <v>u</v>
          </cell>
        </row>
        <row r="587">
          <cell r="B587">
            <v>542</v>
          </cell>
          <cell r="C587"/>
          <cell r="D587" t="str">
            <v>SOPAPA PVC DIAMETRO 40 MM P/DUCHA</v>
          </cell>
          <cell r="E587" t="str">
            <v>sa.004</v>
          </cell>
          <cell r="F587">
            <v>9630.4828043109083</v>
          </cell>
          <cell r="G587"/>
          <cell r="H587" t="str">
            <v>u</v>
          </cell>
        </row>
        <row r="588">
          <cell r="B588">
            <v>543</v>
          </cell>
          <cell r="C588"/>
          <cell r="D588" t="str">
            <v>CURVA PVC 90° 110 MM</v>
          </cell>
          <cell r="E588" t="str">
            <v>sa.005</v>
          </cell>
          <cell r="F588">
            <v>9397.4263178521232</v>
          </cell>
          <cell r="G588"/>
          <cell r="H588" t="str">
            <v>u</v>
          </cell>
        </row>
        <row r="589">
          <cell r="B589">
            <v>544</v>
          </cell>
          <cell r="C589"/>
          <cell r="D589" t="str">
            <v>RAMAL T PVC 110X110</v>
          </cell>
          <cell r="E589" t="str">
            <v>sa.006</v>
          </cell>
          <cell r="F589">
            <v>10584.24148163159</v>
          </cell>
          <cell r="G589"/>
          <cell r="H589" t="str">
            <v>u</v>
          </cell>
        </row>
        <row r="590">
          <cell r="B590">
            <v>545</v>
          </cell>
          <cell r="C590"/>
          <cell r="D590" t="str">
            <v>CURVA PVC 45° DIAM. 50 MM</v>
          </cell>
          <cell r="E590" t="str">
            <v>sa.007</v>
          </cell>
          <cell r="F590">
            <v>2546.3981567844448</v>
          </cell>
          <cell r="G590"/>
          <cell r="H590" t="str">
            <v>u</v>
          </cell>
        </row>
        <row r="591">
          <cell r="B591">
            <v>546</v>
          </cell>
          <cell r="C591"/>
          <cell r="D591" t="str">
            <v>CODO PVC A 90° DIAM. 50 MM</v>
          </cell>
          <cell r="E591" t="str">
            <v>sa.008</v>
          </cell>
          <cell r="F591">
            <v>2167.9589829674696</v>
          </cell>
          <cell r="G591"/>
          <cell r="H591" t="str">
            <v>u</v>
          </cell>
        </row>
        <row r="592">
          <cell r="B592">
            <v>547</v>
          </cell>
          <cell r="C592"/>
          <cell r="D592" t="str">
            <v>CODO PVC A 90° DIAM. 40 MM</v>
          </cell>
          <cell r="E592" t="str">
            <v>sa.009</v>
          </cell>
          <cell r="F592">
            <v>1780.5335439970588</v>
          </cell>
          <cell r="G592"/>
          <cell r="H592" t="str">
            <v>u</v>
          </cell>
        </row>
        <row r="593">
          <cell r="B593">
            <v>548</v>
          </cell>
          <cell r="C593"/>
          <cell r="D593" t="str">
            <v>CODO PVC A 45° DIAM. 40 MM</v>
          </cell>
          <cell r="E593" t="str">
            <v>sa.010</v>
          </cell>
          <cell r="F593">
            <v>1849.5271363524976</v>
          </cell>
          <cell r="G593"/>
          <cell r="H593" t="str">
            <v>u</v>
          </cell>
        </row>
        <row r="594">
          <cell r="B594">
            <v>549</v>
          </cell>
          <cell r="C594"/>
          <cell r="D594" t="str">
            <v>CODO PVC A 90° 2.2 DIAM. 100 MM</v>
          </cell>
          <cell r="E594" t="str">
            <v>sa.011</v>
          </cell>
          <cell r="F594">
            <v>3441.5775693429368</v>
          </cell>
          <cell r="G594"/>
          <cell r="H594" t="str">
            <v>u</v>
          </cell>
        </row>
        <row r="595">
          <cell r="B595">
            <v>568</v>
          </cell>
          <cell r="C595"/>
          <cell r="D595" t="str">
            <v>CAÑO POLIETILENO K10 13 MM</v>
          </cell>
          <cell r="E595" t="str">
            <v>sa.060</v>
          </cell>
          <cell r="F595">
            <v>1394.1499171785779</v>
          </cell>
          <cell r="G595"/>
          <cell r="H595" t="str">
            <v>m</v>
          </cell>
        </row>
        <row r="596">
          <cell r="B596">
            <v>569</v>
          </cell>
          <cell r="C596"/>
          <cell r="D596" t="str">
            <v>CAÑO POLIETILENO K10 19 MM</v>
          </cell>
          <cell r="E596" t="str">
            <v>sa.061</v>
          </cell>
          <cell r="F596">
            <v>3151.2056550511993</v>
          </cell>
          <cell r="G596"/>
          <cell r="H596" t="str">
            <v>m</v>
          </cell>
        </row>
        <row r="597">
          <cell r="B597">
            <v>570</v>
          </cell>
          <cell r="C597"/>
          <cell r="D597" t="str">
            <v>CAÑO H-3 TRICAPA 13 MM</v>
          </cell>
          <cell r="E597" t="str">
            <v>sa.070</v>
          </cell>
          <cell r="F597">
            <v>3032.9152868550545</v>
          </cell>
          <cell r="G597"/>
          <cell r="H597" t="str">
            <v>m</v>
          </cell>
        </row>
        <row r="598">
          <cell r="B598">
            <v>304</v>
          </cell>
          <cell r="C598"/>
          <cell r="D598" t="str">
            <v>CAÑO H-3 TRICAPA 19 MM</v>
          </cell>
          <cell r="E598" t="str">
            <v>sa.071</v>
          </cell>
          <cell r="F598">
            <v>3598.8551326388765</v>
          </cell>
          <cell r="G598"/>
          <cell r="H598" t="str">
            <v>m</v>
          </cell>
        </row>
        <row r="599">
          <cell r="B599">
            <v>571</v>
          </cell>
          <cell r="C599"/>
          <cell r="D599" t="str">
            <v>CAÑO PVC 2.2 P/VENTIL. DIAM. 100MM X 3M</v>
          </cell>
          <cell r="E599" t="str">
            <v>sa.086</v>
          </cell>
          <cell r="F599">
            <v>8436.8737618880623</v>
          </cell>
          <cell r="G599"/>
          <cell r="H599" t="str">
            <v>u</v>
          </cell>
        </row>
        <row r="600">
          <cell r="B600">
            <v>572</v>
          </cell>
          <cell r="C600"/>
          <cell r="D600" t="str">
            <v>CAÑO PVC 3.2 P/DESAGUE CLOACAL 0.040 X 4 M.</v>
          </cell>
          <cell r="E600" t="str">
            <v>sa.087</v>
          </cell>
          <cell r="F600">
            <v>7719.2160474838565</v>
          </cell>
          <cell r="G600"/>
          <cell r="H600" t="str">
            <v>u</v>
          </cell>
        </row>
        <row r="601">
          <cell r="B601">
            <v>573</v>
          </cell>
          <cell r="C601"/>
          <cell r="D601" t="str">
            <v>CAÑO PVC 3.2 P/DESAGUE CLOACAL 0.050 X 4 M.</v>
          </cell>
          <cell r="E601" t="str">
            <v>sa.088</v>
          </cell>
          <cell r="F601">
            <v>9500.4310638553761</v>
          </cell>
          <cell r="G601"/>
          <cell r="H601" t="str">
            <v>u</v>
          </cell>
        </row>
        <row r="602">
          <cell r="B602">
            <v>305</v>
          </cell>
          <cell r="C602"/>
          <cell r="D602" t="str">
            <v>CAÑO PVC 3.2 P/DESAGUE CLOACAL 0.060 X 4 M.</v>
          </cell>
          <cell r="E602" t="str">
            <v>sa.089</v>
          </cell>
          <cell r="F602">
            <v>9912.2767894800563</v>
          </cell>
          <cell r="G602"/>
          <cell r="H602" t="str">
            <v>u</v>
          </cell>
        </row>
        <row r="603">
          <cell r="B603">
            <v>306</v>
          </cell>
          <cell r="C603"/>
          <cell r="D603" t="str">
            <v>CAÑO PVC 3.2 P/DESAGUE CLOACAL 0.110 X 4 M.</v>
          </cell>
          <cell r="E603" t="str">
            <v>sa.090</v>
          </cell>
          <cell r="F603">
            <v>15974.673615435859</v>
          </cell>
          <cell r="G603"/>
          <cell r="H603" t="str">
            <v>u</v>
          </cell>
        </row>
        <row r="604">
          <cell r="B604">
            <v>574</v>
          </cell>
          <cell r="C604"/>
          <cell r="D604" t="str">
            <v>CODO IPS 13 MM</v>
          </cell>
          <cell r="E604" t="str">
            <v>sa.107</v>
          </cell>
          <cell r="F604">
            <v>219.34255165372866</v>
          </cell>
          <cell r="G604"/>
          <cell r="H604" t="str">
            <v>u</v>
          </cell>
        </row>
        <row r="605">
          <cell r="B605">
            <v>575</v>
          </cell>
          <cell r="C605"/>
          <cell r="D605" t="str">
            <v>CODO IPS 25 MM</v>
          </cell>
          <cell r="E605" t="str">
            <v>sa.109</v>
          </cell>
          <cell r="F605">
            <v>650.73599541132432</v>
          </cell>
          <cell r="G605"/>
          <cell r="H605" t="str">
            <v>u</v>
          </cell>
        </row>
        <row r="606">
          <cell r="B606">
            <v>314</v>
          </cell>
          <cell r="C606"/>
          <cell r="D606" t="str">
            <v>CAÑO H-3 TRICAPA 25 MM</v>
          </cell>
          <cell r="E606" t="str">
            <v>sa.220</v>
          </cell>
          <cell r="F606">
            <v>5131.7216214135133</v>
          </cell>
          <cell r="G606"/>
          <cell r="H606" t="str">
            <v>m</v>
          </cell>
        </row>
        <row r="607">
          <cell r="B607">
            <v>838</v>
          </cell>
          <cell r="C607"/>
          <cell r="D607" t="str">
            <v>CAÑO PRFV 900MM DIÁM. PRESIÓN 1 BAR</v>
          </cell>
          <cell r="E607" t="str">
            <v>sa.900</v>
          </cell>
          <cell r="F607">
            <v>446808.58425173338</v>
          </cell>
          <cell r="G607"/>
          <cell r="H607" t="str">
            <v>m</v>
          </cell>
        </row>
        <row r="608">
          <cell r="B608" t="str">
            <v>179- Accesorios sanit.</v>
          </cell>
          <cell r="C608"/>
          <cell r="D608"/>
          <cell r="E608" t="str">
            <v>Cod. Registro</v>
          </cell>
          <cell r="F608" t="str">
            <v>Precio Prom.</v>
          </cell>
          <cell r="G608"/>
          <cell r="H608" t="str">
            <v>Unidad</v>
          </cell>
        </row>
        <row r="609">
          <cell r="B609">
            <v>299</v>
          </cell>
          <cell r="C609"/>
          <cell r="D609" t="str">
            <v>RAMAL Y PVC 0.110X0.110</v>
          </cell>
          <cell r="E609" t="str">
            <v>sa.001</v>
          </cell>
          <cell r="F609">
            <v>15743.009802015931</v>
          </cell>
          <cell r="G609"/>
          <cell r="H609" t="str">
            <v>u</v>
          </cell>
        </row>
        <row r="610">
          <cell r="B610">
            <v>300</v>
          </cell>
          <cell r="C610"/>
          <cell r="D610" t="str">
            <v>CURVA PVC 45° 110</v>
          </cell>
          <cell r="E610" t="str">
            <v>sa.002</v>
          </cell>
          <cell r="F610">
            <v>11862.383679330862</v>
          </cell>
          <cell r="G610"/>
          <cell r="H610" t="str">
            <v>u</v>
          </cell>
        </row>
        <row r="611">
          <cell r="B611">
            <v>550</v>
          </cell>
          <cell r="C611"/>
          <cell r="D611" t="str">
            <v>SOMBRERETE PVC DIAM. 100 MM</v>
          </cell>
          <cell r="E611" t="str">
            <v>sa.012</v>
          </cell>
          <cell r="F611">
            <v>5199.0361739096716</v>
          </cell>
          <cell r="G611"/>
          <cell r="H611" t="str">
            <v>u</v>
          </cell>
        </row>
        <row r="612">
          <cell r="B612">
            <v>552</v>
          </cell>
          <cell r="C612"/>
          <cell r="D612" t="str">
            <v>BOCA ACCESO PVC P/COCINA</v>
          </cell>
          <cell r="E612" t="str">
            <v>sa.014</v>
          </cell>
          <cell r="F612">
            <v>6822.2352666187726</v>
          </cell>
          <cell r="G612"/>
          <cell r="H612" t="str">
            <v>u</v>
          </cell>
        </row>
        <row r="613">
          <cell r="B613">
            <v>553</v>
          </cell>
          <cell r="C613"/>
          <cell r="D613" t="str">
            <v>DEPOSITO P/MINGITORIO PVC 12 LTS</v>
          </cell>
          <cell r="E613" t="str">
            <v>sa.016</v>
          </cell>
          <cell r="F613">
            <v>20526.317978139028</v>
          </cell>
          <cell r="G613"/>
          <cell r="H613" t="str">
            <v>u</v>
          </cell>
        </row>
        <row r="614">
          <cell r="B614">
            <v>554</v>
          </cell>
          <cell r="C614"/>
          <cell r="D614" t="str">
            <v>MINGITORIO LOSA BLANCO</v>
          </cell>
          <cell r="E614" t="str">
            <v>sa.017</v>
          </cell>
          <cell r="F614">
            <v>90101.864084186818</v>
          </cell>
          <cell r="G614"/>
          <cell r="H614" t="str">
            <v>u</v>
          </cell>
        </row>
        <row r="615">
          <cell r="B615">
            <v>555</v>
          </cell>
          <cell r="C615"/>
          <cell r="D615" t="str">
            <v>BIDET LOSA</v>
          </cell>
          <cell r="E615" t="str">
            <v>sa.018</v>
          </cell>
          <cell r="F615">
            <v>111276.91003350337</v>
          </cell>
          <cell r="G615"/>
          <cell r="H615" t="str">
            <v>u</v>
          </cell>
        </row>
        <row r="616">
          <cell r="B616"/>
          <cell r="C616"/>
          <cell r="D616" t="str">
            <v>ASIENTO P/INODORO PVC</v>
          </cell>
          <cell r="E616" t="str">
            <v>sa.022</v>
          </cell>
          <cell r="F616">
            <v>7953.2808147605901</v>
          </cell>
          <cell r="G616"/>
          <cell r="H616" t="str">
            <v>u</v>
          </cell>
        </row>
        <row r="617">
          <cell r="B617">
            <v>560</v>
          </cell>
          <cell r="C617"/>
          <cell r="D617" t="str">
            <v>PORTARROLLO LOSA EMBUTIR BLANCO</v>
          </cell>
          <cell r="E617" t="str">
            <v>sa.025</v>
          </cell>
          <cell r="F617">
            <v>26783.699854348823</v>
          </cell>
          <cell r="G617"/>
          <cell r="H617" t="str">
            <v>u</v>
          </cell>
        </row>
        <row r="618">
          <cell r="B618">
            <v>562</v>
          </cell>
          <cell r="C618"/>
          <cell r="D618" t="str">
            <v>JABONERA 15X15 EMBUTIR BLANCA</v>
          </cell>
          <cell r="E618" t="str">
            <v>sa.027</v>
          </cell>
          <cell r="F618">
            <v>16034.648591216323</v>
          </cell>
          <cell r="G618"/>
          <cell r="H618" t="str">
            <v>u</v>
          </cell>
        </row>
        <row r="619">
          <cell r="B619">
            <v>564</v>
          </cell>
          <cell r="C619"/>
          <cell r="D619" t="str">
            <v>TOALLERO INTEGRAL EMBUTIR</v>
          </cell>
          <cell r="E619" t="str">
            <v>sa.029</v>
          </cell>
          <cell r="F619">
            <v>14902.345758180814</v>
          </cell>
          <cell r="G619"/>
          <cell r="H619" t="str">
            <v>u</v>
          </cell>
        </row>
        <row r="620">
          <cell r="B620">
            <v>565</v>
          </cell>
          <cell r="C620"/>
          <cell r="D620" t="str">
            <v>PERCHERO SIMPLE EMBUTIR</v>
          </cell>
          <cell r="E620" t="str">
            <v>sa.030</v>
          </cell>
          <cell r="F620">
            <v>5568.6879736616374</v>
          </cell>
          <cell r="G620"/>
          <cell r="H620" t="str">
            <v>u</v>
          </cell>
        </row>
        <row r="621">
          <cell r="B621">
            <v>566</v>
          </cell>
          <cell r="C621"/>
          <cell r="D621" t="str">
            <v>REDUCCION PVC 3.2 63 X 50 MM</v>
          </cell>
          <cell r="E621" t="str">
            <v>sa.031</v>
          </cell>
          <cell r="F621">
            <v>1577.5653279819387</v>
          </cell>
          <cell r="G621"/>
          <cell r="H621" t="str">
            <v>u</v>
          </cell>
        </row>
        <row r="622">
          <cell r="B622">
            <v>567</v>
          </cell>
          <cell r="C622"/>
          <cell r="D622" t="str">
            <v>ADHESIVO P/CAÑERIA DE PVC</v>
          </cell>
          <cell r="E622" t="str">
            <v>sa.059</v>
          </cell>
          <cell r="F622">
            <v>25476.759068964329</v>
          </cell>
          <cell r="G622"/>
          <cell r="H622" t="str">
            <v>l</v>
          </cell>
        </row>
        <row r="623">
          <cell r="B623">
            <v>307</v>
          </cell>
          <cell r="C623"/>
          <cell r="D623" t="str">
            <v>CODO IPS 19 MM</v>
          </cell>
          <cell r="E623" t="str">
            <v>sa.108</v>
          </cell>
          <cell r="F623">
            <v>376.91717305454551</v>
          </cell>
          <cell r="G623"/>
          <cell r="H623" t="str">
            <v>u</v>
          </cell>
        </row>
        <row r="624">
          <cell r="B624">
            <v>308</v>
          </cell>
          <cell r="C624"/>
          <cell r="D624" t="str">
            <v>CODO H°G° 19 MM</v>
          </cell>
          <cell r="E624" t="str">
            <v>sa.111</v>
          </cell>
          <cell r="F624">
            <v>2294.1938715150354</v>
          </cell>
          <cell r="G624"/>
          <cell r="H624" t="str">
            <v>u</v>
          </cell>
        </row>
        <row r="625">
          <cell r="B625">
            <v>309</v>
          </cell>
          <cell r="C625"/>
          <cell r="D625" t="str">
            <v>RAMAL Y PVC CLOACAL D=160X110MM</v>
          </cell>
          <cell r="E625" t="str">
            <v>sa.112</v>
          </cell>
          <cell r="F625">
            <v>44292.557844591553</v>
          </cell>
          <cell r="G625"/>
          <cell r="H625" t="str">
            <v>u</v>
          </cell>
        </row>
        <row r="626">
          <cell r="B626">
            <v>576</v>
          </cell>
          <cell r="C626"/>
          <cell r="D626" t="str">
            <v>GRAMPA SUJECCION LAVATORIO</v>
          </cell>
          <cell r="E626" t="str">
            <v>sa.139</v>
          </cell>
          <cell r="F626">
            <v>970.54895313775864</v>
          </cell>
          <cell r="G626"/>
          <cell r="H626" t="str">
            <v>u</v>
          </cell>
        </row>
        <row r="627">
          <cell r="B627">
            <v>578</v>
          </cell>
          <cell r="C627"/>
          <cell r="D627" t="str">
            <v>TAPA CIEGA BOCA ACCESO COCINA BCE.</v>
          </cell>
          <cell r="E627" t="str">
            <v>sa.145</v>
          </cell>
          <cell r="F627">
            <v>7565.7497079824188</v>
          </cell>
          <cell r="G627"/>
          <cell r="H627" t="str">
            <v>u</v>
          </cell>
        </row>
        <row r="628">
          <cell r="B628">
            <v>579</v>
          </cell>
          <cell r="C628"/>
          <cell r="D628" t="str">
            <v>REJILLA BRONCE 15X15 C/MARCO</v>
          </cell>
          <cell r="E628" t="str">
            <v>sa.150</v>
          </cell>
          <cell r="F628">
            <v>26167.800894609387</v>
          </cell>
          <cell r="G628"/>
          <cell r="H628" t="str">
            <v>u</v>
          </cell>
        </row>
        <row r="629">
          <cell r="B629">
            <v>581</v>
          </cell>
          <cell r="C629"/>
          <cell r="D629" t="str">
            <v>TAPON MACHO IPS 1/2"</v>
          </cell>
          <cell r="E629" t="str">
            <v>sa.194</v>
          </cell>
          <cell r="F629">
            <v>178.49980792251455</v>
          </cell>
          <cell r="G629"/>
          <cell r="H629" t="str">
            <v>u</v>
          </cell>
        </row>
        <row r="630">
          <cell r="B630">
            <v>582</v>
          </cell>
          <cell r="C630"/>
          <cell r="D630" t="str">
            <v>TAPON MACHO IPS 3/4"</v>
          </cell>
          <cell r="E630" t="str">
            <v>sa.195</v>
          </cell>
          <cell r="F630">
            <v>211.46938868420111</v>
          </cell>
          <cell r="G630"/>
          <cell r="H630" t="str">
            <v>u</v>
          </cell>
        </row>
        <row r="631">
          <cell r="B631">
            <v>311</v>
          </cell>
          <cell r="C631"/>
          <cell r="D631" t="str">
            <v>TEE IPS 19 MM</v>
          </cell>
          <cell r="E631" t="str">
            <v>sa.200</v>
          </cell>
          <cell r="F631">
            <v>837.81158605624546</v>
          </cell>
          <cell r="G631"/>
          <cell r="H631" t="str">
            <v>u</v>
          </cell>
        </row>
        <row r="632">
          <cell r="B632">
            <v>583</v>
          </cell>
          <cell r="C632"/>
          <cell r="D632" t="str">
            <v>TEE IPS 13 MM</v>
          </cell>
          <cell r="E632" t="str">
            <v>sa.201</v>
          </cell>
          <cell r="F632">
            <v>550.01334111031429</v>
          </cell>
          <cell r="G632"/>
          <cell r="H632" t="str">
            <v>u</v>
          </cell>
        </row>
        <row r="633">
          <cell r="B633">
            <v>584</v>
          </cell>
          <cell r="C633"/>
          <cell r="D633" t="str">
            <v>TEE IPS 25 MM</v>
          </cell>
          <cell r="E633" t="str">
            <v>sa.202</v>
          </cell>
          <cell r="F633">
            <v>1712.3073304684858</v>
          </cell>
          <cell r="G633"/>
          <cell r="H633" t="str">
            <v>u</v>
          </cell>
        </row>
        <row r="634">
          <cell r="B634">
            <v>585</v>
          </cell>
          <cell r="C634"/>
          <cell r="D634" t="str">
            <v>SELLADOR P/ROSCA X 125 CM3</v>
          </cell>
          <cell r="E634" t="str">
            <v>sa.221</v>
          </cell>
          <cell r="F634">
            <v>4597.0215660133154</v>
          </cell>
          <cell r="G634"/>
          <cell r="H634" t="str">
            <v>u</v>
          </cell>
        </row>
        <row r="635">
          <cell r="B635">
            <v>586</v>
          </cell>
          <cell r="C635"/>
          <cell r="D635" t="str">
            <v>CHICOTE FLEXIBLE PVC 35 CM</v>
          </cell>
          <cell r="E635" t="str">
            <v>sa.235</v>
          </cell>
          <cell r="F635">
            <v>2491.8611230862289</v>
          </cell>
          <cell r="G635"/>
          <cell r="H635" t="str">
            <v>u</v>
          </cell>
        </row>
        <row r="636">
          <cell r="B636">
            <v>594</v>
          </cell>
          <cell r="C636"/>
          <cell r="D636" t="str">
            <v>REJA HIERRO FUNDIDO 20X20 C/MARCO</v>
          </cell>
          <cell r="E636" t="str">
            <v>sa.265</v>
          </cell>
          <cell r="F636">
            <v>3409.8880514328794</v>
          </cell>
          <cell r="G636"/>
          <cell r="H636" t="str">
            <v>u</v>
          </cell>
        </row>
        <row r="637">
          <cell r="B637">
            <v>597</v>
          </cell>
          <cell r="C637"/>
          <cell r="D637" t="str">
            <v>CONEXIÓN P/TANQUE 3/4" COMPLETO</v>
          </cell>
          <cell r="E637" t="str">
            <v>sa.283</v>
          </cell>
          <cell r="F637">
            <v>5625.5100755342646</v>
          </cell>
          <cell r="G637"/>
          <cell r="H637" t="str">
            <v>u</v>
          </cell>
        </row>
        <row r="638">
          <cell r="B638">
            <v>598</v>
          </cell>
          <cell r="C638"/>
          <cell r="D638" t="str">
            <v>FLOTANTE COMPLETO P/TANQUE 1/2"</v>
          </cell>
          <cell r="E638" t="str">
            <v>sa.284</v>
          </cell>
          <cell r="F638">
            <v>10385.828148158409</v>
          </cell>
          <cell r="G638"/>
          <cell r="H638" t="str">
            <v>u</v>
          </cell>
        </row>
        <row r="639">
          <cell r="B639">
            <v>601</v>
          </cell>
          <cell r="C639"/>
          <cell r="D639" t="str">
            <v>VENTILACION P/TANQUE PVC 1"</v>
          </cell>
          <cell r="E639" t="str">
            <v>sa.288</v>
          </cell>
          <cell r="F639">
            <v>952.76779327897509</v>
          </cell>
          <cell r="G639"/>
          <cell r="H639" t="str">
            <v>u</v>
          </cell>
        </row>
        <row r="640">
          <cell r="B640">
            <v>322</v>
          </cell>
          <cell r="C640"/>
          <cell r="D640" t="str">
            <v>RAMAL Y PVC 0.110X0.63</v>
          </cell>
          <cell r="E640" t="str">
            <v>sa.300</v>
          </cell>
          <cell r="F640">
            <v>6524.7930913865466</v>
          </cell>
          <cell r="G640"/>
          <cell r="H640" t="str">
            <v>u</v>
          </cell>
        </row>
        <row r="641">
          <cell r="B641">
            <v>790</v>
          </cell>
          <cell r="C641"/>
          <cell r="D641" t="str">
            <v>PORTAVASO BLANCO ADHESIVO S/PEGAMENTO</v>
          </cell>
          <cell r="E641" t="str">
            <v>sa.351</v>
          </cell>
          <cell r="F641">
            <v>10821.720851893369</v>
          </cell>
          <cell r="G641"/>
          <cell r="H641" t="str">
            <v>u</v>
          </cell>
        </row>
        <row r="642">
          <cell r="B642" t="str">
            <v>181- Gabinete</v>
          </cell>
          <cell r="C642"/>
          <cell r="D642"/>
          <cell r="E642" t="str">
            <v>Cod. Registro</v>
          </cell>
          <cell r="F642" t="str">
            <v>Precio Prom.</v>
          </cell>
          <cell r="G642"/>
          <cell r="H642" t="str">
            <v>Unidad</v>
          </cell>
        </row>
        <row r="643">
          <cell r="B643">
            <v>313</v>
          </cell>
          <cell r="C643"/>
          <cell r="D643" t="str">
            <v>GABINETE P/MEDIDOR AGUA APROBADO ASSA</v>
          </cell>
          <cell r="E643" t="str">
            <v>sa.210</v>
          </cell>
          <cell r="F643">
            <v>37134.838862790792</v>
          </cell>
          <cell r="G643"/>
          <cell r="H643" t="str">
            <v>u</v>
          </cell>
        </row>
        <row r="644">
          <cell r="B644" t="str">
            <v>182- Inodoro</v>
          </cell>
          <cell r="C644"/>
          <cell r="D644"/>
          <cell r="E644" t="str">
            <v>Cod. Registro</v>
          </cell>
          <cell r="F644" t="str">
            <v>Precio Prom.</v>
          </cell>
          <cell r="G644"/>
          <cell r="H644" t="str">
            <v>Unidad</v>
          </cell>
        </row>
        <row r="645">
          <cell r="B645">
            <v>302</v>
          </cell>
          <cell r="C645"/>
          <cell r="D645" t="str">
            <v>INODORO SIFÓNICO LOSA</v>
          </cell>
          <cell r="E645" t="str">
            <v>sa.020</v>
          </cell>
          <cell r="F645">
            <v>111981.90608632339</v>
          </cell>
          <cell r="G645"/>
          <cell r="H645" t="str">
            <v>u</v>
          </cell>
        </row>
        <row r="646">
          <cell r="B646"/>
          <cell r="C646"/>
          <cell r="D646" t="str">
            <v>TORNILLO BRONCE P/INODORO</v>
          </cell>
          <cell r="E646" t="str">
            <v>sa.140</v>
          </cell>
          <cell r="F646">
            <v>7015.7115896491432</v>
          </cell>
          <cell r="G646"/>
          <cell r="H646" t="str">
            <v>u</v>
          </cell>
        </row>
        <row r="647">
          <cell r="B647" t="str">
            <v>183- Juego</v>
          </cell>
          <cell r="C647"/>
          <cell r="D647"/>
          <cell r="E647" t="str">
            <v>Cod. Registro</v>
          </cell>
          <cell r="F647" t="str">
            <v>Precio Prom.</v>
          </cell>
          <cell r="G647"/>
          <cell r="H647" t="str">
            <v>Unidad</v>
          </cell>
        </row>
        <row r="648">
          <cell r="B648">
            <v>587</v>
          </cell>
          <cell r="C648"/>
          <cell r="D648" t="str">
            <v>JUEGO LAVATORIO C/PICO MEZCLADOR CR.Y</v>
          </cell>
          <cell r="E648" t="str">
            <v>sa.236</v>
          </cell>
          <cell r="F648">
            <v>119777.097954898</v>
          </cell>
          <cell r="G648"/>
          <cell r="H648" t="str">
            <v>u</v>
          </cell>
        </row>
        <row r="649">
          <cell r="B649">
            <v>588</v>
          </cell>
          <cell r="C649"/>
          <cell r="D649" t="str">
            <v>JUEGO BIDET CR. Y</v>
          </cell>
          <cell r="E649" t="str">
            <v>sa.237</v>
          </cell>
          <cell r="F649">
            <v>108647.9265800774</v>
          </cell>
          <cell r="G649"/>
          <cell r="H649" t="str">
            <v>u</v>
          </cell>
        </row>
        <row r="650">
          <cell r="B650">
            <v>589</v>
          </cell>
          <cell r="C650"/>
          <cell r="D650" t="str">
            <v>JUEGO COCINA PICO MOVIL EMBUTIR/MESADA CRY</v>
          </cell>
          <cell r="E650" t="str">
            <v>sa.238</v>
          </cell>
          <cell r="F650">
            <v>96379.491200787059</v>
          </cell>
          <cell r="G650"/>
          <cell r="H650" t="str">
            <v>u</v>
          </cell>
        </row>
        <row r="651">
          <cell r="B651">
            <v>316</v>
          </cell>
          <cell r="C651"/>
          <cell r="D651" t="str">
            <v>JUEGO LLUVIA C/TRANSFERENCIA CR. Y</v>
          </cell>
          <cell r="E651" t="str">
            <v>sa.239</v>
          </cell>
          <cell r="F651">
            <v>216416.94196774956</v>
          </cell>
          <cell r="G651"/>
          <cell r="H651" t="str">
            <v>u</v>
          </cell>
        </row>
        <row r="652">
          <cell r="B652" t="str">
            <v>184- Kit medidor</v>
          </cell>
          <cell r="C652"/>
          <cell r="D652"/>
          <cell r="E652" t="str">
            <v>Cod. Registro</v>
          </cell>
          <cell r="F652" t="str">
            <v>Precio Prom.</v>
          </cell>
          <cell r="G652"/>
          <cell r="H652" t="str">
            <v>Unidad</v>
          </cell>
        </row>
        <row r="653">
          <cell r="B653">
            <v>312</v>
          </cell>
          <cell r="C653"/>
          <cell r="D653" t="str">
            <v>KIT MEDIDOR AGUA APROB. ASSA</v>
          </cell>
          <cell r="E653" t="str">
            <v>sa.205</v>
          </cell>
          <cell r="F653">
            <v>71367.731544908747</v>
          </cell>
          <cell r="G653"/>
          <cell r="H653" t="str">
            <v>u</v>
          </cell>
        </row>
        <row r="654">
          <cell r="B654" t="str">
            <v>185- Llave y válvula</v>
          </cell>
          <cell r="C654"/>
          <cell r="D654"/>
          <cell r="E654" t="str">
            <v>Cod. Registro</v>
          </cell>
          <cell r="F654" t="str">
            <v>Precio Prom.</v>
          </cell>
          <cell r="G654"/>
          <cell r="H654" t="str">
            <v>Unidad</v>
          </cell>
        </row>
        <row r="655">
          <cell r="B655">
            <v>591</v>
          </cell>
          <cell r="C655"/>
          <cell r="D655" t="str">
            <v>LLAVE DE PASO DE BRONCE 0.013</v>
          </cell>
          <cell r="E655" t="str">
            <v>sa.243</v>
          </cell>
          <cell r="F655">
            <v>8766.7867757977856</v>
          </cell>
          <cell r="G655"/>
          <cell r="H655" t="str">
            <v>u</v>
          </cell>
        </row>
        <row r="656">
          <cell r="B656">
            <v>317</v>
          </cell>
          <cell r="C656"/>
          <cell r="D656" t="str">
            <v>LLAVE DE PASO DE BRONCE 0.019</v>
          </cell>
          <cell r="E656" t="str">
            <v>sa.244</v>
          </cell>
          <cell r="F656">
            <v>9448.8333914282448</v>
          </cell>
          <cell r="G656"/>
          <cell r="H656" t="str">
            <v>u</v>
          </cell>
        </row>
        <row r="657">
          <cell r="B657">
            <v>318</v>
          </cell>
          <cell r="C657"/>
          <cell r="D657" t="str">
            <v>LLAVE ESCLUSA BRONCE 0.019</v>
          </cell>
          <cell r="E657" t="str">
            <v>sa.247</v>
          </cell>
          <cell r="F657">
            <v>11092.908590607578</v>
          </cell>
          <cell r="G657"/>
          <cell r="H657" t="str">
            <v>u</v>
          </cell>
        </row>
        <row r="658">
          <cell r="B658">
            <v>592</v>
          </cell>
          <cell r="C658"/>
          <cell r="D658" t="str">
            <v>LLAVE MAESTRA BRONCE 1/2"</v>
          </cell>
          <cell r="E658" t="str">
            <v>sa.248</v>
          </cell>
          <cell r="F658">
            <v>13528.727558564764</v>
          </cell>
          <cell r="G658"/>
          <cell r="H658" t="str">
            <v>u</v>
          </cell>
        </row>
        <row r="659">
          <cell r="B659">
            <v>593</v>
          </cell>
          <cell r="C659"/>
          <cell r="D659" t="str">
            <v>LLAVE MAESTRA BRONCE 3/4"</v>
          </cell>
          <cell r="E659" t="str">
            <v>sa.249</v>
          </cell>
          <cell r="F659">
            <v>14947.33922770241</v>
          </cell>
          <cell r="G659"/>
          <cell r="H659" t="str">
            <v>u</v>
          </cell>
        </row>
        <row r="660">
          <cell r="B660">
            <v>595</v>
          </cell>
          <cell r="C660"/>
          <cell r="D660" t="str">
            <v>CANILLA BRONCE CROMO P/PIL. LAVAR 1/2"</v>
          </cell>
          <cell r="E660" t="str">
            <v>sa.270</v>
          </cell>
          <cell r="F660">
            <v>9466.5398445518349</v>
          </cell>
          <cell r="G660"/>
          <cell r="H660" t="str">
            <v>u</v>
          </cell>
        </row>
        <row r="661">
          <cell r="B661">
            <v>596</v>
          </cell>
          <cell r="C661"/>
          <cell r="D661" t="str">
            <v>CANILLA BRONCE RIEGO C/MANGA 3/4" REF.</v>
          </cell>
          <cell r="E661" t="str">
            <v>sa.271</v>
          </cell>
          <cell r="F661">
            <v>22594.105693548958</v>
          </cell>
          <cell r="G661"/>
          <cell r="H661" t="str">
            <v>u</v>
          </cell>
        </row>
        <row r="662">
          <cell r="B662">
            <v>600</v>
          </cell>
          <cell r="C662"/>
          <cell r="D662" t="str">
            <v>LLAVE DE LIMPIEZA BRONCE 3/4"</v>
          </cell>
          <cell r="E662" t="str">
            <v>sa.287</v>
          </cell>
          <cell r="F662">
            <v>7211.9986653258338</v>
          </cell>
          <cell r="G662"/>
          <cell r="H662" t="str">
            <v>u</v>
          </cell>
        </row>
        <row r="663">
          <cell r="B663">
            <v>323</v>
          </cell>
          <cell r="C663"/>
          <cell r="D663" t="str">
            <v>VÁLVULA EXCLUSA BRONCE 25 MM</v>
          </cell>
          <cell r="E663" t="str">
            <v>sa.310</v>
          </cell>
          <cell r="F663">
            <v>14914.025388312935</v>
          </cell>
          <cell r="G663"/>
          <cell r="H663" t="str">
            <v>u</v>
          </cell>
        </row>
        <row r="664">
          <cell r="B664" t="str">
            <v>186- Medidor</v>
          </cell>
          <cell r="C664"/>
          <cell r="D664"/>
          <cell r="E664" t="str">
            <v>Cod. Registro</v>
          </cell>
          <cell r="F664" t="str">
            <v>Precio Prom.</v>
          </cell>
          <cell r="G664"/>
          <cell r="H664" t="str">
            <v>Unidad</v>
          </cell>
        </row>
        <row r="665">
          <cell r="B665">
            <v>315</v>
          </cell>
          <cell r="C665"/>
          <cell r="D665" t="str">
            <v>MEDIDOR DE AGUA</v>
          </cell>
          <cell r="E665" t="str">
            <v>sa.223</v>
          </cell>
          <cell r="F665">
            <v>91040.735282749869</v>
          </cell>
          <cell r="G665"/>
          <cell r="H665" t="str">
            <v>u</v>
          </cell>
        </row>
        <row r="666">
          <cell r="B666" t="str">
            <v>187- Mesada</v>
          </cell>
          <cell r="C666"/>
          <cell r="D666"/>
          <cell r="E666" t="str">
            <v>Cod. Registro</v>
          </cell>
          <cell r="F666" t="str">
            <v>Precio Prom.</v>
          </cell>
          <cell r="G666"/>
          <cell r="H666" t="str">
            <v>Unidad</v>
          </cell>
        </row>
        <row r="667">
          <cell r="B667">
            <v>602</v>
          </cell>
          <cell r="C667"/>
          <cell r="D667" t="str">
            <v>MESADA GRANITO RECONST. 4 CM. ESP.</v>
          </cell>
          <cell r="E667" t="str">
            <v>sa.291</v>
          </cell>
          <cell r="F667">
            <v>191394.98507763259</v>
          </cell>
          <cell r="G667"/>
          <cell r="H667" t="str">
            <v>m2</v>
          </cell>
        </row>
        <row r="668">
          <cell r="B668">
            <v>321</v>
          </cell>
          <cell r="C668"/>
          <cell r="D668" t="str">
            <v>MESADA GRANITO NATURAL NACIONAL E=2CM.</v>
          </cell>
          <cell r="E668" t="str">
            <v>sa.295</v>
          </cell>
          <cell r="F668">
            <v>366282.17451100575</v>
          </cell>
          <cell r="G668"/>
          <cell r="H668" t="str">
            <v>m2</v>
          </cell>
        </row>
        <row r="669">
          <cell r="B669">
            <v>351</v>
          </cell>
          <cell r="C669"/>
          <cell r="D669" t="str">
            <v>MÁRMOLES IMPORTADOS GRANIT. E=2CM BRASIL</v>
          </cell>
          <cell r="E669" t="str">
            <v>sa.296</v>
          </cell>
          <cell r="F669">
            <v>1432624.6698689552</v>
          </cell>
          <cell r="G669"/>
          <cell r="H669" t="str">
            <v>m2</v>
          </cell>
        </row>
        <row r="670">
          <cell r="B670">
            <v>352</v>
          </cell>
          <cell r="C670"/>
          <cell r="D670" t="str">
            <v>MÁRMOL DE CARRARA</v>
          </cell>
          <cell r="E670" t="str">
            <v>sa.297</v>
          </cell>
          <cell r="F670">
            <v>1807635.2452170057</v>
          </cell>
          <cell r="G670"/>
          <cell r="H670" t="str">
            <v>m2</v>
          </cell>
        </row>
        <row r="671">
          <cell r="B671">
            <v>353</v>
          </cell>
          <cell r="C671"/>
          <cell r="D671" t="str">
            <v>PULIDO DE MOSAICOS</v>
          </cell>
          <cell r="E671" t="str">
            <v>sa.298</v>
          </cell>
          <cell r="F671">
            <v>2790.971589193643</v>
          </cell>
          <cell r="G671"/>
          <cell r="H671" t="str">
            <v>m2</v>
          </cell>
        </row>
        <row r="672">
          <cell r="B672" t="str">
            <v>188- Mochila</v>
          </cell>
          <cell r="C672"/>
          <cell r="D672"/>
          <cell r="E672" t="str">
            <v>Cod. Registro</v>
          </cell>
          <cell r="F672" t="str">
            <v>Precio Prom.</v>
          </cell>
          <cell r="G672"/>
          <cell r="H672" t="str">
            <v>Unidad</v>
          </cell>
        </row>
        <row r="673">
          <cell r="B673">
            <v>303</v>
          </cell>
          <cell r="C673"/>
          <cell r="D673" t="str">
            <v>MOCHILA LOSA C/ CODO</v>
          </cell>
          <cell r="E673" t="str">
            <v>sa.021</v>
          </cell>
          <cell r="F673">
            <v>106552.07780947594</v>
          </cell>
          <cell r="G673"/>
          <cell r="H673" t="str">
            <v>u</v>
          </cell>
        </row>
        <row r="674">
          <cell r="B674" t="str">
            <v>189- Pileta</v>
          </cell>
          <cell r="C674"/>
          <cell r="D674"/>
          <cell r="E674" t="str">
            <v>Cod. Registro</v>
          </cell>
          <cell r="F674" t="str">
            <v>Precio Prom.</v>
          </cell>
          <cell r="G674"/>
          <cell r="H674" t="str">
            <v>Unidad</v>
          </cell>
        </row>
        <row r="675">
          <cell r="B675">
            <v>556</v>
          </cell>
          <cell r="C675"/>
          <cell r="D675" t="str">
            <v>LAVATORIO 3 AGUJEROS MEDIANO DE COLGAR</v>
          </cell>
          <cell r="E675" t="str">
            <v>sa.019</v>
          </cell>
          <cell r="F675">
            <v>63622.45640576772</v>
          </cell>
          <cell r="G675"/>
          <cell r="H675" t="str">
            <v>u</v>
          </cell>
        </row>
        <row r="676">
          <cell r="B676">
            <v>310</v>
          </cell>
          <cell r="C676"/>
          <cell r="D676" t="str">
            <v>PILETA DE PATIO PVC 5 ENTRADAS</v>
          </cell>
          <cell r="E676" t="str">
            <v>sa.169</v>
          </cell>
          <cell r="F676">
            <v>8331.6255896873809</v>
          </cell>
          <cell r="G676"/>
          <cell r="H676" t="str">
            <v>u</v>
          </cell>
        </row>
        <row r="677">
          <cell r="B677" t="str">
            <v>191- Tanque</v>
          </cell>
          <cell r="C677"/>
          <cell r="D677"/>
          <cell r="E677" t="str">
            <v>Cod. Registro</v>
          </cell>
          <cell r="F677" t="str">
            <v>Precio Prom.</v>
          </cell>
          <cell r="G677"/>
          <cell r="H677" t="str">
            <v>Unidad</v>
          </cell>
        </row>
        <row r="678">
          <cell r="B678">
            <v>599</v>
          </cell>
          <cell r="C678"/>
          <cell r="D678" t="str">
            <v>TANQUE DE RESERVA 600 LTS. PVC TRICAPA</v>
          </cell>
          <cell r="E678" t="str">
            <v>sa.285</v>
          </cell>
          <cell r="F678">
            <v>168043.65761822872</v>
          </cell>
          <cell r="G678"/>
          <cell r="H678" t="str">
            <v>u</v>
          </cell>
        </row>
        <row r="679">
          <cell r="B679"/>
          <cell r="C679"/>
          <cell r="D679"/>
          <cell r="E679"/>
          <cell r="F679"/>
          <cell r="G679"/>
          <cell r="H679"/>
        </row>
        <row r="680">
          <cell r="B680" t="str">
            <v>194- Baldosa</v>
          </cell>
          <cell r="C680"/>
          <cell r="D680"/>
          <cell r="E680" t="str">
            <v>Cod. Registro</v>
          </cell>
          <cell r="F680" t="str">
            <v>Precio Prom.</v>
          </cell>
          <cell r="G680"/>
          <cell r="H680" t="str">
            <v>Unidad</v>
          </cell>
        </row>
        <row r="681">
          <cell r="B681">
            <v>327</v>
          </cell>
          <cell r="C681"/>
          <cell r="D681" t="str">
            <v>BALDOSA ROJA 20X20 TIPO AZOTEA</v>
          </cell>
          <cell r="E681" t="str">
            <v>so.009</v>
          </cell>
          <cell r="F681">
            <v>3380.4868611838669</v>
          </cell>
          <cell r="G681"/>
          <cell r="H681" t="str">
            <v>m2</v>
          </cell>
        </row>
        <row r="682">
          <cell r="B682">
            <v>1367</v>
          </cell>
          <cell r="C682"/>
          <cell r="D682" t="str">
            <v>BALDOSA CERAMICA ROJA 6X24</v>
          </cell>
          <cell r="E682" t="str">
            <v>so.016</v>
          </cell>
          <cell r="F682">
            <v>3602.3312629379484</v>
          </cell>
          <cell r="G682"/>
          <cell r="H682" t="str">
            <v>m2</v>
          </cell>
        </row>
        <row r="683">
          <cell r="B683" t="str">
            <v>195- Cerámica</v>
          </cell>
          <cell r="C683"/>
          <cell r="D683"/>
          <cell r="E683" t="str">
            <v>Cod. Registro</v>
          </cell>
          <cell r="F683" t="str">
            <v>Precio Prom.</v>
          </cell>
          <cell r="G683"/>
          <cell r="H683" t="str">
            <v>Unidad</v>
          </cell>
        </row>
        <row r="684">
          <cell r="B684">
            <v>328</v>
          </cell>
          <cell r="C684"/>
          <cell r="D684" t="str">
            <v>CERÁMICO ESMALTADO 20X20</v>
          </cell>
          <cell r="E684" t="str">
            <v>so.030</v>
          </cell>
          <cell r="F684">
            <v>4477.9884307966349</v>
          </cell>
          <cell r="G684"/>
          <cell r="H684" t="str">
            <v>m2</v>
          </cell>
        </row>
        <row r="685">
          <cell r="B685" t="str">
            <v>196- Mosaico</v>
          </cell>
          <cell r="C685"/>
          <cell r="D685"/>
          <cell r="E685" t="str">
            <v>Cod. Registro</v>
          </cell>
          <cell r="F685" t="str">
            <v>Precio Prom.</v>
          </cell>
          <cell r="G685"/>
          <cell r="H685" t="str">
            <v>Unidad</v>
          </cell>
        </row>
        <row r="686">
          <cell r="B686">
            <v>325</v>
          </cell>
          <cell r="C686"/>
          <cell r="D686" t="str">
            <v>MOSAICO CALCAREO AMARILLO, ROJO O GRIS</v>
          </cell>
          <cell r="E686" t="str">
            <v>so.003</v>
          </cell>
          <cell r="F686">
            <v>5905.4772539787455</v>
          </cell>
          <cell r="G686"/>
          <cell r="H686" t="str">
            <v>m2</v>
          </cell>
        </row>
        <row r="687">
          <cell r="B687">
            <v>326</v>
          </cell>
          <cell r="C687"/>
          <cell r="D687" t="str">
            <v>MOSAICO GRANÍTICO 30X30 GRIS COMÚN</v>
          </cell>
          <cell r="E687" t="str">
            <v>so.004</v>
          </cell>
          <cell r="F687">
            <v>10611.515311357529</v>
          </cell>
          <cell r="G687"/>
          <cell r="H687" t="str">
            <v>m2</v>
          </cell>
        </row>
        <row r="688">
          <cell r="B688"/>
          <cell r="C688"/>
          <cell r="D688"/>
          <cell r="E688"/>
          <cell r="F688"/>
          <cell r="G688"/>
          <cell r="H688"/>
        </row>
        <row r="689">
          <cell r="B689" t="str">
            <v>197- Teja</v>
          </cell>
          <cell r="C689"/>
          <cell r="D689"/>
          <cell r="E689" t="str">
            <v>Cod. Registro</v>
          </cell>
          <cell r="F689" t="str">
            <v>Precio Prom.</v>
          </cell>
          <cell r="G689"/>
          <cell r="H689" t="str">
            <v>Unidad</v>
          </cell>
        </row>
        <row r="690">
          <cell r="B690">
            <v>329</v>
          </cell>
          <cell r="C690"/>
          <cell r="D690" t="str">
            <v>TEJA COLONIAL CHICA (25/M2)</v>
          </cell>
          <cell r="E690" t="str">
            <v>te.002</v>
          </cell>
          <cell r="F690">
            <v>1041.1693863167131</v>
          </cell>
          <cell r="G690"/>
          <cell r="H690" t="str">
            <v>u</v>
          </cell>
        </row>
        <row r="691">
          <cell r="B691">
            <v>330</v>
          </cell>
          <cell r="C691"/>
          <cell r="D691" t="str">
            <v>TEJA FRANCESA</v>
          </cell>
          <cell r="E691" t="str">
            <v>te.003</v>
          </cell>
          <cell r="F691">
            <v>2688.9788367690298</v>
          </cell>
          <cell r="G691"/>
          <cell r="H691" t="str">
            <v>u</v>
          </cell>
        </row>
        <row r="692">
          <cell r="B692" t="str">
            <v>201- Zócalo</v>
          </cell>
          <cell r="C692"/>
          <cell r="D692"/>
          <cell r="E692" t="str">
            <v>Cod. Registro</v>
          </cell>
          <cell r="F692" t="str">
            <v>Precio Prom.</v>
          </cell>
          <cell r="G692"/>
          <cell r="H692" t="str">
            <v>Unidad</v>
          </cell>
        </row>
        <row r="693">
          <cell r="B693">
            <v>348</v>
          </cell>
          <cell r="C693"/>
          <cell r="D693" t="str">
            <v>ZÓCALO GRANÍTICO GRIS 10 X 30</v>
          </cell>
          <cell r="E693" t="str">
            <v>so.011</v>
          </cell>
          <cell r="F693">
            <v>3240.3268598753498</v>
          </cell>
          <cell r="G693"/>
          <cell r="H693" t="str">
            <v>m</v>
          </cell>
        </row>
        <row r="694">
          <cell r="B694">
            <v>347</v>
          </cell>
          <cell r="C694"/>
          <cell r="D694" t="str">
            <v>ZÓCALO CALCAREO AMARILLO, ROJO O GRIS</v>
          </cell>
          <cell r="E694" t="str">
            <v>so.012</v>
          </cell>
          <cell r="F694">
            <v>2665.8580336802443</v>
          </cell>
          <cell r="G694"/>
          <cell r="H694" t="str">
            <v>m</v>
          </cell>
        </row>
        <row r="695">
          <cell r="B695"/>
          <cell r="C695"/>
          <cell r="D695"/>
          <cell r="E695"/>
          <cell r="F695"/>
          <cell r="G695"/>
          <cell r="H695"/>
        </row>
        <row r="696">
          <cell r="B696" t="str">
            <v>198- Espejo</v>
          </cell>
          <cell r="C696"/>
          <cell r="D696"/>
          <cell r="E696" t="str">
            <v>Cod. Registro</v>
          </cell>
          <cell r="F696" t="str">
            <v>Precio Prom.</v>
          </cell>
          <cell r="G696"/>
          <cell r="H696" t="str">
            <v>Unidad</v>
          </cell>
        </row>
        <row r="697">
          <cell r="B697">
            <v>332</v>
          </cell>
          <cell r="C697"/>
          <cell r="D697" t="str">
            <v>ESPEJO 3MM S/PULIR</v>
          </cell>
          <cell r="E697" t="str">
            <v>vi.002</v>
          </cell>
          <cell r="F697">
            <v>42070.721688564423</v>
          </cell>
          <cell r="G697"/>
          <cell r="H697" t="str">
            <v>m2</v>
          </cell>
        </row>
        <row r="698">
          <cell r="B698" t="str">
            <v>199- Policarbonato</v>
          </cell>
          <cell r="C698"/>
          <cell r="D698"/>
          <cell r="E698" t="str">
            <v>Cod. Registro</v>
          </cell>
          <cell r="F698" t="str">
            <v>Precio Prom.</v>
          </cell>
          <cell r="G698"/>
          <cell r="H698" t="str">
            <v>Unidad</v>
          </cell>
        </row>
        <row r="699">
          <cell r="B699">
            <v>334</v>
          </cell>
          <cell r="C699"/>
          <cell r="D699" t="str">
            <v>POLICARBONATO 4MM</v>
          </cell>
          <cell r="E699" t="str">
            <v>vi.004</v>
          </cell>
          <cell r="F699">
            <v>15316.777262944834</v>
          </cell>
          <cell r="G699"/>
          <cell r="H699" t="str">
            <v>m2</v>
          </cell>
        </row>
        <row r="700">
          <cell r="B700" t="str">
            <v>200- Vidrio</v>
          </cell>
          <cell r="C700"/>
          <cell r="D700"/>
          <cell r="E700" t="str">
            <v>Cod. Registro</v>
          </cell>
          <cell r="F700" t="str">
            <v>Precio Prom.</v>
          </cell>
          <cell r="G700"/>
          <cell r="H700" t="str">
            <v>Unidad</v>
          </cell>
        </row>
        <row r="701">
          <cell r="B701">
            <v>331</v>
          </cell>
          <cell r="C701"/>
          <cell r="D701" t="str">
            <v>VIDRIO TRIPLE TRANSPARENTE 4MM</v>
          </cell>
          <cell r="E701" t="str">
            <v>vi.001</v>
          </cell>
          <cell r="F701">
            <v>28449.732230174122</v>
          </cell>
          <cell r="G701"/>
          <cell r="H701" t="str">
            <v>m2</v>
          </cell>
        </row>
        <row r="702">
          <cell r="B702">
            <v>333</v>
          </cell>
          <cell r="C702"/>
          <cell r="D702" t="str">
            <v>VIDRIO DOBLE TRANSPARENTE 3MM</v>
          </cell>
          <cell r="E702" t="str">
            <v>vi.003</v>
          </cell>
          <cell r="F702">
            <v>23884.120197016669</v>
          </cell>
          <cell r="G702"/>
          <cell r="H702" t="str">
            <v>m2</v>
          </cell>
        </row>
        <row r="703">
          <cell r="B703">
            <v>611</v>
          </cell>
          <cell r="C703"/>
          <cell r="D703" t="str">
            <v>VIDRIO TRANSPARENTE 6 MM</v>
          </cell>
          <cell r="E703" t="str">
            <v>vi.006</v>
          </cell>
          <cell r="F703">
            <v>49279.803811824793</v>
          </cell>
          <cell r="G703"/>
          <cell r="H703" t="str">
            <v>m2</v>
          </cell>
        </row>
        <row r="704">
          <cell r="B704">
            <v>612</v>
          </cell>
          <cell r="C704"/>
          <cell r="D704" t="str">
            <v>VIDRIO ARMADO</v>
          </cell>
          <cell r="E704" t="str">
            <v>vi.007</v>
          </cell>
          <cell r="F704">
            <v>49657.704977536603</v>
          </cell>
          <cell r="G704"/>
          <cell r="H704" t="str">
            <v>m2</v>
          </cell>
        </row>
        <row r="705">
          <cell r="B705">
            <v>613</v>
          </cell>
          <cell r="C705"/>
          <cell r="D705" t="str">
            <v>BLINDEX 10 MM</v>
          </cell>
          <cell r="E705" t="str">
            <v>vi.008</v>
          </cell>
          <cell r="F705">
            <v>126505.17458121454</v>
          </cell>
          <cell r="G705"/>
          <cell r="H705" t="str">
            <v>m2</v>
          </cell>
        </row>
        <row r="706">
          <cell r="B706"/>
          <cell r="C706"/>
          <cell r="D706"/>
          <cell r="E706"/>
          <cell r="F706"/>
          <cell r="G706"/>
          <cell r="H706"/>
        </row>
        <row r="707">
          <cell r="B707"/>
          <cell r="C707"/>
          <cell r="D707"/>
          <cell r="E707"/>
          <cell r="F707"/>
          <cell r="G707"/>
          <cell r="H707"/>
        </row>
        <row r="708">
          <cell r="B708" t="str">
            <v>106- Adicional</v>
          </cell>
          <cell r="C708"/>
          <cell r="D708"/>
          <cell r="E708" t="str">
            <v>Cod. Registro</v>
          </cell>
          <cell r="F708" t="str">
            <v>Precio Prom.</v>
          </cell>
          <cell r="G708"/>
          <cell r="H708" t="str">
            <v>Unidad</v>
          </cell>
        </row>
        <row r="709">
          <cell r="B709">
            <v>201</v>
          </cell>
          <cell r="C709"/>
          <cell r="D709" t="str">
            <v>ADICIONAL P/ESPECIALIDAD</v>
          </cell>
          <cell r="E709" t="str">
            <v>mo.005</v>
          </cell>
          <cell r="F709">
            <v>6072.5229212121221</v>
          </cell>
          <cell r="G709"/>
          <cell r="H709" t="str">
            <v>h</v>
          </cell>
        </row>
        <row r="710">
          <cell r="B710" t="str">
            <v>107- Ayudante</v>
          </cell>
          <cell r="C710"/>
          <cell r="D710"/>
          <cell r="E710" t="str">
            <v>Cod. Registro</v>
          </cell>
          <cell r="F710" t="str">
            <v>Precio Prom.</v>
          </cell>
          <cell r="G710"/>
          <cell r="H710" t="str">
            <v>Unidad</v>
          </cell>
        </row>
        <row r="711">
          <cell r="B711">
            <v>200</v>
          </cell>
          <cell r="C711"/>
          <cell r="D711" t="str">
            <v>AYUDANTE</v>
          </cell>
          <cell r="E711" t="str">
            <v>mo.004</v>
          </cell>
          <cell r="F711">
            <v>5577.5600999999997</v>
          </cell>
          <cell r="G711"/>
          <cell r="H711" t="str">
            <v>h</v>
          </cell>
        </row>
        <row r="712">
          <cell r="B712" t="str">
            <v>108- Chofer</v>
          </cell>
          <cell r="C712"/>
          <cell r="D712"/>
          <cell r="E712" t="str">
            <v>Cod. Registro</v>
          </cell>
          <cell r="F712" t="str">
            <v>Precio Prom.</v>
          </cell>
          <cell r="G712"/>
          <cell r="H712" t="str">
            <v>Unidad</v>
          </cell>
        </row>
        <row r="713">
          <cell r="B713">
            <v>204</v>
          </cell>
          <cell r="C713"/>
          <cell r="D713" t="str">
            <v>CHOFER</v>
          </cell>
          <cell r="E713" t="str">
            <v>mo.008</v>
          </cell>
          <cell r="F713">
            <v>7726.7400999999991</v>
          </cell>
          <cell r="G713"/>
          <cell r="H713" t="str">
            <v>h</v>
          </cell>
        </row>
        <row r="714">
          <cell r="B714" t="str">
            <v>109- Cuadrilla</v>
          </cell>
          <cell r="C714"/>
          <cell r="D714"/>
          <cell r="E714" t="str">
            <v>Cod. Registro</v>
          </cell>
          <cell r="F714" t="str">
            <v>Precio Prom.</v>
          </cell>
          <cell r="G714"/>
          <cell r="H714" t="str">
            <v>Unidad</v>
          </cell>
        </row>
        <row r="715">
          <cell r="B715">
            <v>202</v>
          </cell>
          <cell r="C715"/>
          <cell r="D715" t="str">
            <v>CUADRILLA TIPO UOCRA</v>
          </cell>
          <cell r="E715" t="str">
            <v>mo.006</v>
          </cell>
          <cell r="F715">
            <v>6043.7367799999993</v>
          </cell>
          <cell r="G715"/>
          <cell r="H715" t="str">
            <v>h</v>
          </cell>
        </row>
        <row r="716">
          <cell r="B716">
            <v>203</v>
          </cell>
          <cell r="C716"/>
          <cell r="D716" t="str">
            <v>CUADRILLA TIPO U.G.A.T.S.</v>
          </cell>
          <cell r="E716" t="str">
            <v>mo.007</v>
          </cell>
          <cell r="F716">
            <v>7017.5106999999998</v>
          </cell>
          <cell r="G716"/>
          <cell r="H716" t="str">
            <v>h</v>
          </cell>
        </row>
        <row r="717">
          <cell r="B717" t="str">
            <v>110- Medio Oficial</v>
          </cell>
          <cell r="C717"/>
          <cell r="D717"/>
          <cell r="E717" t="str">
            <v>Cod. Registro</v>
          </cell>
          <cell r="F717" t="str">
            <v>Precio Prom.</v>
          </cell>
          <cell r="G717"/>
          <cell r="H717" t="str">
            <v>Unidad</v>
          </cell>
        </row>
        <row r="718">
          <cell r="B718">
            <v>199</v>
          </cell>
          <cell r="C718"/>
          <cell r="D718" t="str">
            <v>MEDIO OFICIAL</v>
          </cell>
          <cell r="E718" t="str">
            <v>mo.003</v>
          </cell>
          <cell r="F718">
            <v>6073.8252999999995</v>
          </cell>
          <cell r="G718"/>
          <cell r="H718" t="str">
            <v>h</v>
          </cell>
        </row>
        <row r="719">
          <cell r="B719" t="str">
            <v>111- Oficial</v>
          </cell>
          <cell r="C719"/>
          <cell r="D719"/>
          <cell r="E719" t="str">
            <v>Cod. Registro</v>
          </cell>
          <cell r="F719" t="str">
            <v>Precio Prom.</v>
          </cell>
          <cell r="G719"/>
          <cell r="H719" t="str">
            <v>Unidad</v>
          </cell>
        </row>
        <row r="720">
          <cell r="B720">
            <v>198</v>
          </cell>
          <cell r="C720"/>
          <cell r="D720" t="str">
            <v>OFICIAL</v>
          </cell>
          <cell r="E720" t="str">
            <v>mo.002</v>
          </cell>
          <cell r="F720">
            <v>6585.7209000000003</v>
          </cell>
          <cell r="G720"/>
          <cell r="H720" t="str">
            <v>h</v>
          </cell>
        </row>
        <row r="721">
          <cell r="B721" t="str">
            <v>112- Oficial especializado</v>
          </cell>
          <cell r="C721"/>
          <cell r="D721"/>
          <cell r="E721" t="str">
            <v>Cod. Registro</v>
          </cell>
          <cell r="F721" t="str">
            <v>Precio Prom.</v>
          </cell>
          <cell r="G721"/>
          <cell r="H721" t="str">
            <v>Unidad</v>
          </cell>
        </row>
        <row r="722">
          <cell r="B722">
            <v>197</v>
          </cell>
          <cell r="C722"/>
          <cell r="D722" t="str">
            <v>OFICIAL ESPECIALIZADO</v>
          </cell>
          <cell r="E722" t="str">
            <v>mo.001</v>
          </cell>
          <cell r="F722">
            <v>7726.7400999999991</v>
          </cell>
          <cell r="G722"/>
          <cell r="H722" t="str">
            <v>h</v>
          </cell>
        </row>
        <row r="723">
          <cell r="B723"/>
          <cell r="C723"/>
          <cell r="D723"/>
          <cell r="E723"/>
          <cell r="F723"/>
          <cell r="G723"/>
          <cell r="H723"/>
        </row>
        <row r="724">
          <cell r="B724"/>
          <cell r="C724"/>
          <cell r="D724"/>
          <cell r="E724"/>
          <cell r="F724"/>
          <cell r="G724"/>
          <cell r="H724"/>
        </row>
        <row r="725">
          <cell r="B725" t="str">
            <v>44- Aplanadora</v>
          </cell>
          <cell r="C725"/>
          <cell r="D725"/>
          <cell r="E725" t="str">
            <v>Cod. Registro</v>
          </cell>
          <cell r="F725" t="str">
            <v>Precio Prom.</v>
          </cell>
          <cell r="G725"/>
          <cell r="H725" t="str">
            <v>Unidad</v>
          </cell>
        </row>
        <row r="726">
          <cell r="B726">
            <v>124</v>
          </cell>
          <cell r="C726"/>
          <cell r="D726" t="str">
            <v>VIBROCOMPACTADOR S/NEUMÁTICO RODILLO LISO 145 HP CAT CS 533E</v>
          </cell>
          <cell r="E726" t="str">
            <v>eq.076</v>
          </cell>
          <cell r="F726">
            <v>307129550.27641982</v>
          </cell>
          <cell r="G726"/>
          <cell r="H726" t="str">
            <v>u</v>
          </cell>
        </row>
        <row r="727">
          <cell r="B727">
            <v>804</v>
          </cell>
          <cell r="C727"/>
          <cell r="D727" t="str">
            <v>VIBROCOMPACTADOR S/NEUMÁTICO PATA DE CABRA 145HP CAT CP 533E</v>
          </cell>
          <cell r="E727" t="str">
            <v>eq.976</v>
          </cell>
          <cell r="F727">
            <v>336781767.42366451</v>
          </cell>
          <cell r="G727"/>
          <cell r="H727" t="str">
            <v>u</v>
          </cell>
        </row>
        <row r="728">
          <cell r="B728" t="str">
            <v>45- Aserradora</v>
          </cell>
          <cell r="C728"/>
          <cell r="D728"/>
          <cell r="E728" t="str">
            <v>Cod. Registro</v>
          </cell>
          <cell r="F728" t="str">
            <v>Precio Prom.</v>
          </cell>
          <cell r="G728"/>
          <cell r="H728" t="str">
            <v>Unidad</v>
          </cell>
        </row>
        <row r="729">
          <cell r="B729">
            <v>88</v>
          </cell>
          <cell r="C729"/>
          <cell r="D729" t="str">
            <v>ASERRADORA PAVIMENTO 8 H.P.</v>
          </cell>
          <cell r="E729" t="str">
            <v>eq.026</v>
          </cell>
          <cell r="F729">
            <v>7162780.3857535431</v>
          </cell>
          <cell r="G729"/>
          <cell r="H729" t="str">
            <v>u</v>
          </cell>
        </row>
        <row r="730">
          <cell r="B730" t="str">
            <v>46- Barredora</v>
          </cell>
          <cell r="C730"/>
          <cell r="D730"/>
          <cell r="E730" t="str">
            <v>Cod. Registro</v>
          </cell>
          <cell r="F730" t="str">
            <v>Precio Prom.</v>
          </cell>
          <cell r="G730"/>
          <cell r="H730" t="str">
            <v>Unidad</v>
          </cell>
        </row>
        <row r="731">
          <cell r="B731">
            <v>122</v>
          </cell>
          <cell r="C731"/>
          <cell r="D731" t="str">
            <v>BARREDORA SOPLADORA</v>
          </cell>
          <cell r="E731" t="str">
            <v>eq.074</v>
          </cell>
          <cell r="F731">
            <v>53054470.512860313</v>
          </cell>
          <cell r="G731"/>
          <cell r="H731" t="str">
            <v>u</v>
          </cell>
        </row>
        <row r="732">
          <cell r="B732" t="str">
            <v>47- Bomba equipo</v>
          </cell>
          <cell r="C732"/>
          <cell r="D732"/>
          <cell r="E732" t="str">
            <v>Cod. Registro</v>
          </cell>
          <cell r="F732" t="str">
            <v>Precio Prom.</v>
          </cell>
          <cell r="G732"/>
          <cell r="H732" t="str">
            <v>Unidad</v>
          </cell>
        </row>
        <row r="733">
          <cell r="B733">
            <v>90</v>
          </cell>
          <cell r="C733"/>
          <cell r="D733" t="str">
            <v>BOMBA A EXPLOSIÓN 5 H. P.</v>
          </cell>
          <cell r="E733" t="str">
            <v>eq.028</v>
          </cell>
          <cell r="F733">
            <v>879779.09881171049</v>
          </cell>
          <cell r="G733"/>
          <cell r="H733" t="str">
            <v>u</v>
          </cell>
        </row>
        <row r="734">
          <cell r="B734" t="str">
            <v>48- Camión</v>
          </cell>
          <cell r="C734"/>
          <cell r="D734"/>
          <cell r="E734" t="str">
            <v>Cod. Registro</v>
          </cell>
          <cell r="F734" t="str">
            <v>Precio Prom.</v>
          </cell>
          <cell r="G734"/>
          <cell r="H734" t="str">
            <v>Unidad</v>
          </cell>
        </row>
        <row r="735">
          <cell r="B735">
            <v>63</v>
          </cell>
          <cell r="C735"/>
          <cell r="D735" t="str">
            <v>CAMIÓN FORD 14000 DIESEL</v>
          </cell>
          <cell r="E735" t="str">
            <v>eq.001</v>
          </cell>
          <cell r="F735">
            <v>126457043.18297572</v>
          </cell>
          <cell r="G735"/>
          <cell r="H735" t="str">
            <v>u</v>
          </cell>
        </row>
        <row r="736">
          <cell r="B736">
            <v>74</v>
          </cell>
          <cell r="C736"/>
          <cell r="D736" t="str">
            <v>CAMIÓN VOLCADOR 140 H.P.</v>
          </cell>
          <cell r="E736" t="str">
            <v>eq.011</v>
          </cell>
          <cell r="F736">
            <v>217583293.9994027</v>
          </cell>
          <cell r="G736"/>
          <cell r="H736" t="str">
            <v>u</v>
          </cell>
        </row>
        <row r="737">
          <cell r="B737">
            <v>75</v>
          </cell>
          <cell r="C737"/>
          <cell r="D737" t="str">
            <v>CAMIÓN VOLCADOR 140 H.P.</v>
          </cell>
          <cell r="E737" t="str">
            <v>eq.012</v>
          </cell>
          <cell r="F737">
            <v>75333.298773687056</v>
          </cell>
          <cell r="G737"/>
          <cell r="H737" t="str">
            <v>h</v>
          </cell>
        </row>
        <row r="738">
          <cell r="B738">
            <v>82</v>
          </cell>
          <cell r="C738"/>
          <cell r="D738" t="str">
            <v>CAMIÓN MIXER 5 M3 240 H.P.</v>
          </cell>
          <cell r="E738" t="str">
            <v>eq.019</v>
          </cell>
          <cell r="F738">
            <v>489920747.46203583</v>
          </cell>
          <cell r="G738"/>
          <cell r="H738" t="str">
            <v>u</v>
          </cell>
        </row>
        <row r="739">
          <cell r="B739">
            <v>92</v>
          </cell>
          <cell r="C739"/>
          <cell r="D739" t="str">
            <v xml:space="preserve">ACOPLADO VOLCADOR BILATERAL S/CUBIERTAS </v>
          </cell>
          <cell r="E739" t="str">
            <v>eq.030</v>
          </cell>
          <cell r="F739">
            <v>424237383.31082803</v>
          </cell>
          <cell r="G739"/>
          <cell r="H739" t="str">
            <v>u</v>
          </cell>
        </row>
        <row r="740">
          <cell r="B740"/>
          <cell r="C740"/>
          <cell r="D740" t="str">
            <v>CAMIÓN CON ACOPLADO 15M3 312 H.P.</v>
          </cell>
          <cell r="E740" t="str">
            <v>eq.031</v>
          </cell>
          <cell r="F740">
            <v>43663481.044333234</v>
          </cell>
          <cell r="G740"/>
          <cell r="H740" t="str">
            <v>u</v>
          </cell>
        </row>
        <row r="741">
          <cell r="B741">
            <v>143</v>
          </cell>
          <cell r="C741"/>
          <cell r="D741" t="str">
            <v>CAMIÓN M. BENZ 1318-42</v>
          </cell>
          <cell r="E741" t="str">
            <v>eq.106</v>
          </cell>
          <cell r="F741">
            <v>180298704.032745</v>
          </cell>
          <cell r="G741"/>
          <cell r="H741" t="str">
            <v>u</v>
          </cell>
        </row>
        <row r="742">
          <cell r="B742">
            <v>144</v>
          </cell>
          <cell r="C742"/>
          <cell r="D742" t="str">
            <v>CAMIÓN M. BENZ 1624-45</v>
          </cell>
          <cell r="E742" t="str">
            <v>eq.107</v>
          </cell>
          <cell r="F742">
            <v>198848084.34036195</v>
          </cell>
          <cell r="G742"/>
          <cell r="H742" t="str">
            <v>u</v>
          </cell>
        </row>
        <row r="743">
          <cell r="B743" t="str">
            <v>49- Camioneta</v>
          </cell>
          <cell r="C743"/>
          <cell r="D743"/>
          <cell r="E743" t="str">
            <v>Cod. Registro</v>
          </cell>
          <cell r="F743" t="str">
            <v>Precio Prom.</v>
          </cell>
          <cell r="G743"/>
          <cell r="H743" t="str">
            <v>Unidad</v>
          </cell>
        </row>
        <row r="744">
          <cell r="B744">
            <v>126</v>
          </cell>
          <cell r="C744"/>
          <cell r="D744" t="str">
            <v>CAMIONETA (MOTOR 3.0) CABINA SIMPLE TRACK 4X2</v>
          </cell>
          <cell r="E744" t="str">
            <v>eq.078</v>
          </cell>
          <cell r="F744">
            <v>40957968.801778443</v>
          </cell>
          <cell r="G744"/>
          <cell r="H744" t="str">
            <v>u</v>
          </cell>
        </row>
        <row r="745">
          <cell r="B745" t="str">
            <v>50- Canasta</v>
          </cell>
          <cell r="C745"/>
          <cell r="D745"/>
          <cell r="E745" t="str">
            <v>Cod. Registro</v>
          </cell>
          <cell r="F745" t="str">
            <v>Precio Prom.</v>
          </cell>
          <cell r="G745"/>
          <cell r="H745" t="str">
            <v>Unidad</v>
          </cell>
        </row>
        <row r="746">
          <cell r="B746">
            <v>827</v>
          </cell>
          <cell r="C746"/>
          <cell r="D746" t="str">
            <v>HORMIGONERA 1HP 140LTS</v>
          </cell>
          <cell r="E746" t="str">
            <v>her.001</v>
          </cell>
          <cell r="F746">
            <v>517834.35851005238</v>
          </cell>
          <cell r="G746"/>
          <cell r="H746" t="str">
            <v>u</v>
          </cell>
        </row>
        <row r="747">
          <cell r="B747">
            <v>828</v>
          </cell>
          <cell r="C747"/>
          <cell r="D747" t="str">
            <v>PALA GHERARDI</v>
          </cell>
          <cell r="E747" t="str">
            <v>her.002</v>
          </cell>
          <cell r="F747">
            <v>42241.196552745765</v>
          </cell>
          <cell r="G747"/>
          <cell r="H747" t="str">
            <v>u</v>
          </cell>
        </row>
        <row r="748">
          <cell r="B748">
            <v>829</v>
          </cell>
          <cell r="C748"/>
          <cell r="D748" t="str">
            <v>PICO GHERARDI</v>
          </cell>
          <cell r="E748" t="str">
            <v>her.003</v>
          </cell>
          <cell r="F748">
            <v>56479.119667296334</v>
          </cell>
          <cell r="G748"/>
          <cell r="H748" t="str">
            <v>u</v>
          </cell>
        </row>
        <row r="749">
          <cell r="B749">
            <v>830</v>
          </cell>
          <cell r="C749"/>
          <cell r="D749" t="str">
            <v>CABO PARA PICO</v>
          </cell>
          <cell r="E749" t="str">
            <v>her.004</v>
          </cell>
          <cell r="F749">
            <v>6359.4785263736703</v>
          </cell>
          <cell r="G749"/>
          <cell r="H749" t="str">
            <v>u</v>
          </cell>
        </row>
        <row r="750">
          <cell r="B750">
            <v>831</v>
          </cell>
          <cell r="C750"/>
          <cell r="D750" t="str">
            <v>CUCHARA GHERARDI</v>
          </cell>
          <cell r="E750" t="str">
            <v>her.005</v>
          </cell>
          <cell r="F750">
            <v>14395.053867429198</v>
          </cell>
          <cell r="G750"/>
          <cell r="H750" t="str">
            <v>u</v>
          </cell>
        </row>
        <row r="751">
          <cell r="B751">
            <v>832</v>
          </cell>
          <cell r="C751"/>
          <cell r="D751" t="str">
            <v>BALDE PLASTICO</v>
          </cell>
          <cell r="E751" t="str">
            <v>her.006</v>
          </cell>
          <cell r="F751">
            <v>2913.1172767353969</v>
          </cell>
          <cell r="G751"/>
          <cell r="H751" t="str">
            <v>u</v>
          </cell>
        </row>
        <row r="752">
          <cell r="B752">
            <v>833</v>
          </cell>
          <cell r="C752"/>
          <cell r="D752" t="str">
            <v>CORTAHIERRO GHERARDI</v>
          </cell>
          <cell r="E752" t="str">
            <v>her.007</v>
          </cell>
          <cell r="F752">
            <v>7244.7122279811274</v>
          </cell>
          <cell r="G752"/>
          <cell r="H752" t="str">
            <v>u</v>
          </cell>
        </row>
        <row r="753">
          <cell r="B753">
            <v>834</v>
          </cell>
          <cell r="C753"/>
          <cell r="D753" t="str">
            <v>GUANTE DESC/JEAN</v>
          </cell>
          <cell r="E753" t="str">
            <v>her.008</v>
          </cell>
          <cell r="F753">
            <v>558.34044150930777</v>
          </cell>
          <cell r="G753"/>
          <cell r="H753" t="str">
            <v>u</v>
          </cell>
        </row>
        <row r="754">
          <cell r="B754">
            <v>835</v>
          </cell>
          <cell r="C754"/>
          <cell r="D754" t="str">
            <v>CARRETILLA REFORZADA</v>
          </cell>
          <cell r="E754" t="str">
            <v>her.009</v>
          </cell>
          <cell r="F754">
            <v>189554.80049070864</v>
          </cell>
          <cell r="G754"/>
          <cell r="H754" t="str">
            <v>u</v>
          </cell>
        </row>
        <row r="755">
          <cell r="B755">
            <v>836</v>
          </cell>
          <cell r="C755"/>
          <cell r="D755" t="str">
            <v>CORTADORA DE HIERRO - DIÁM. 12 MM (ZIZALLA Nº1)</v>
          </cell>
          <cell r="E755" t="str">
            <v>her.010</v>
          </cell>
          <cell r="F755">
            <v>254505.77656708786</v>
          </cell>
          <cell r="G755"/>
          <cell r="H755" t="str">
            <v>u</v>
          </cell>
        </row>
        <row r="756">
          <cell r="B756">
            <v>837</v>
          </cell>
          <cell r="C756"/>
          <cell r="D756" t="str">
            <v>CORTADORA DE HIERRO - DIÁM. 20 MM (ZIZALLA Nº2)</v>
          </cell>
          <cell r="E756" t="str">
            <v>her.011</v>
          </cell>
          <cell r="F756">
            <v>400967.38179462054</v>
          </cell>
          <cell r="G756"/>
          <cell r="H756" t="str">
            <v>u</v>
          </cell>
        </row>
        <row r="757">
          <cell r="B757">
            <v>1079</v>
          </cell>
          <cell r="C757"/>
          <cell r="D757" t="str">
            <v>DOBLADORA DE HIERRO 12MM (GRINFA)</v>
          </cell>
          <cell r="E757" t="str">
            <v>her.012</v>
          </cell>
          <cell r="F757">
            <v>21595.11016475888</v>
          </cell>
          <cell r="G757"/>
          <cell r="H757" t="str">
            <v>u</v>
          </cell>
        </row>
        <row r="758">
          <cell r="B758" t="str">
            <v>52- Cubierta</v>
          </cell>
          <cell r="C758"/>
          <cell r="D758"/>
          <cell r="E758" t="str">
            <v>Cod. Registro</v>
          </cell>
          <cell r="F758" t="str">
            <v>Precio Prom.</v>
          </cell>
          <cell r="G758"/>
          <cell r="H758" t="str">
            <v>Unidad</v>
          </cell>
        </row>
        <row r="759">
          <cell r="B759">
            <v>145</v>
          </cell>
          <cell r="C759"/>
          <cell r="D759" t="str">
            <v>CUBIERTA 900X20 C/TACOS</v>
          </cell>
          <cell r="E759" t="str">
            <v>eq.108</v>
          </cell>
          <cell r="F759">
            <v>879413.12449997698</v>
          </cell>
          <cell r="G759"/>
          <cell r="H759" t="str">
            <v>u</v>
          </cell>
        </row>
        <row r="760">
          <cell r="B760">
            <v>146</v>
          </cell>
          <cell r="C760"/>
          <cell r="D760" t="str">
            <v>CUBIERTA 1000X20 C/TACOS</v>
          </cell>
          <cell r="E760" t="str">
            <v>eq.109</v>
          </cell>
          <cell r="F760">
            <v>946924.61352160503</v>
          </cell>
          <cell r="G760"/>
          <cell r="H760" t="str">
            <v>u</v>
          </cell>
        </row>
        <row r="761">
          <cell r="B761">
            <v>147</v>
          </cell>
          <cell r="C761"/>
          <cell r="D761" t="str">
            <v>CUBIERTA 1100X20 C/TACOS</v>
          </cell>
          <cell r="E761" t="str">
            <v>eq.110</v>
          </cell>
          <cell r="F761">
            <v>951950.90112300869</v>
          </cell>
          <cell r="G761"/>
          <cell r="H761" t="str">
            <v>u</v>
          </cell>
        </row>
        <row r="762">
          <cell r="B762" t="str">
            <v>54- Acoplado</v>
          </cell>
          <cell r="C762"/>
          <cell r="D762"/>
          <cell r="E762" t="str">
            <v>Cod. Registro</v>
          </cell>
          <cell r="F762" t="str">
            <v>Precio Prom.</v>
          </cell>
          <cell r="G762"/>
          <cell r="H762" t="str">
            <v>Unidad</v>
          </cell>
        </row>
        <row r="763">
          <cell r="B763">
            <v>65</v>
          </cell>
          <cell r="C763"/>
          <cell r="D763" t="str">
            <v>EQUIPO VOLQUETE 6 M3</v>
          </cell>
          <cell r="E763" t="str">
            <v>eq.002</v>
          </cell>
          <cell r="F763">
            <v>31019440.999617483</v>
          </cell>
          <cell r="G763"/>
          <cell r="H763" t="str">
            <v>u</v>
          </cell>
        </row>
        <row r="764">
          <cell r="B764">
            <v>148</v>
          </cell>
          <cell r="C764"/>
          <cell r="D764" t="str">
            <v>CAJA VOLCADORA VUELCO BILATERAL P/CAMION 1218-42</v>
          </cell>
          <cell r="E764" t="str">
            <v>eq.111</v>
          </cell>
          <cell r="F764">
            <v>13569590.305970665</v>
          </cell>
          <cell r="G764"/>
          <cell r="H764" t="str">
            <v>u</v>
          </cell>
        </row>
        <row r="765">
          <cell r="B765">
            <v>149</v>
          </cell>
          <cell r="C765"/>
          <cell r="D765" t="str">
            <v>CAJA VOLCADORA VUELCO BILATERAL P/CAMION 1620-45</v>
          </cell>
          <cell r="E765" t="str">
            <v>eq.112</v>
          </cell>
          <cell r="F765">
            <v>13039814.12879266</v>
          </cell>
          <cell r="G765"/>
          <cell r="H765" t="str">
            <v>u</v>
          </cell>
        </row>
        <row r="766">
          <cell r="B766" t="str">
            <v>55- Combustible</v>
          </cell>
          <cell r="C766"/>
          <cell r="D766"/>
          <cell r="E766" t="str">
            <v>Cod. Registro</v>
          </cell>
          <cell r="F766" t="str">
            <v>Precio Prom.</v>
          </cell>
          <cell r="G766"/>
          <cell r="H766" t="str">
            <v>Unidad</v>
          </cell>
        </row>
        <row r="767">
          <cell r="B767">
            <v>69</v>
          </cell>
          <cell r="C767"/>
          <cell r="D767" t="str">
            <v>GASOIL</v>
          </cell>
          <cell r="E767" t="str">
            <v>eq.006</v>
          </cell>
          <cell r="F767">
            <v>1263.1118517713076</v>
          </cell>
          <cell r="G767"/>
          <cell r="H767" t="str">
            <v>l</v>
          </cell>
        </row>
        <row r="768">
          <cell r="B768">
            <v>128</v>
          </cell>
          <cell r="C768"/>
          <cell r="D768" t="str">
            <v>NAFTA SUPER</v>
          </cell>
          <cell r="E768" t="str">
            <v>eq.080</v>
          </cell>
          <cell r="F768">
            <v>987.7572181003942</v>
          </cell>
          <cell r="G768"/>
          <cell r="H768" t="str">
            <v>l</v>
          </cell>
        </row>
        <row r="769">
          <cell r="B769">
            <v>1150</v>
          </cell>
          <cell r="C769"/>
          <cell r="D769" t="str">
            <v>GASOIL A GRANEL</v>
          </cell>
          <cell r="E769" t="str">
            <v>eq.300</v>
          </cell>
          <cell r="F769">
            <v>1949.3753603917944</v>
          </cell>
          <cell r="G769"/>
          <cell r="H769" t="str">
            <v>l</v>
          </cell>
        </row>
        <row r="770">
          <cell r="B770">
            <v>1391</v>
          </cell>
          <cell r="C770"/>
          <cell r="D770" t="str">
            <v>COMBUSTIBLE TIPO IFO</v>
          </cell>
          <cell r="E770" t="str">
            <v>eq.301</v>
          </cell>
          <cell r="F770">
            <v>1589.2162090089796</v>
          </cell>
          <cell r="G770"/>
          <cell r="H770" t="str">
            <v>kg</v>
          </cell>
        </row>
        <row r="771">
          <cell r="B771" t="str">
            <v>56- Grúa</v>
          </cell>
          <cell r="C771"/>
          <cell r="D771"/>
          <cell r="E771" t="str">
            <v>Cod. Registro</v>
          </cell>
          <cell r="F771" t="str">
            <v>Precio Prom.</v>
          </cell>
          <cell r="G771"/>
          <cell r="H771" t="str">
            <v>Unidad</v>
          </cell>
        </row>
        <row r="772">
          <cell r="B772">
            <v>137</v>
          </cell>
          <cell r="C772"/>
          <cell r="D772" t="str">
            <v>GRÚA HIDRÁULICA HIDROGRUBERT N 10000 - TM</v>
          </cell>
          <cell r="E772" t="str">
            <v>eq.090</v>
          </cell>
          <cell r="F772">
            <v>60861158.340791918</v>
          </cell>
          <cell r="G772"/>
          <cell r="H772" t="str">
            <v>u</v>
          </cell>
        </row>
        <row r="773">
          <cell r="B773"/>
          <cell r="C773"/>
          <cell r="D773" t="str">
            <v>GRÚA HIDRÁULICA HIDROGRUBERT N 10000 - TM</v>
          </cell>
          <cell r="E773" t="str">
            <v>eq.100</v>
          </cell>
          <cell r="F773">
            <v>64693.124966617324</v>
          </cell>
          <cell r="G773"/>
          <cell r="H773" t="str">
            <v>h</v>
          </cell>
        </row>
        <row r="774">
          <cell r="B774" t="str">
            <v>57- Grupo Electrógeno</v>
          </cell>
          <cell r="C774"/>
          <cell r="D774"/>
          <cell r="E774" t="str">
            <v>Cod. Registro</v>
          </cell>
          <cell r="F774" t="str">
            <v>Precio Prom.</v>
          </cell>
          <cell r="G774"/>
          <cell r="H774" t="str">
            <v>Unidad</v>
          </cell>
        </row>
        <row r="775">
          <cell r="B775">
            <v>1288</v>
          </cell>
          <cell r="C775"/>
          <cell r="D775" t="str">
            <v>GRUPO ELECTROGENO OLYMPIAN GEP 250 KVA C/CABINA</v>
          </cell>
          <cell r="E775" t="str">
            <v>eq.123</v>
          </cell>
          <cell r="F775">
            <v>98458114.966941625</v>
          </cell>
          <cell r="G775"/>
          <cell r="H775" t="str">
            <v>u</v>
          </cell>
        </row>
        <row r="776">
          <cell r="B776">
            <v>1289</v>
          </cell>
          <cell r="C776"/>
          <cell r="D776" t="str">
            <v>GRUPO ELECTROGENO OLYMPIAN 300 KVA S/CABINA</v>
          </cell>
          <cell r="E776" t="str">
            <v>eq.124</v>
          </cell>
          <cell r="F776">
            <v>141581224.96187603</v>
          </cell>
          <cell r="G776"/>
          <cell r="H776" t="str">
            <v>u</v>
          </cell>
        </row>
        <row r="777">
          <cell r="B777">
            <v>1290</v>
          </cell>
          <cell r="C777"/>
          <cell r="D777" t="str">
            <v>GRUPO ELECTROGENO OLYMPIAN GEP 275 KVA C/CABINA</v>
          </cell>
          <cell r="E777" t="str">
            <v>eq.125</v>
          </cell>
          <cell r="F777">
            <v>101641548.85054685</v>
          </cell>
          <cell r="G777"/>
          <cell r="H777" t="str">
            <v>u</v>
          </cell>
        </row>
        <row r="778">
          <cell r="B778" t="str">
            <v>58- Martillo</v>
          </cell>
          <cell r="C778"/>
          <cell r="D778"/>
          <cell r="E778" t="str">
            <v>Cod. Registro</v>
          </cell>
          <cell r="F778" t="str">
            <v>Precio Prom.</v>
          </cell>
          <cell r="G778"/>
          <cell r="H778" t="str">
            <v>Unidad</v>
          </cell>
        </row>
        <row r="779">
          <cell r="B779">
            <v>110</v>
          </cell>
          <cell r="C779"/>
          <cell r="D779" t="str">
            <v>MARTILLO NEUMÁTICO COMPLETO (MN+3PE+JM)</v>
          </cell>
          <cell r="E779" t="str">
            <v>eq.062</v>
          </cell>
          <cell r="F779">
            <v>1128066.8338209798</v>
          </cell>
          <cell r="G779"/>
          <cell r="H779" t="str">
            <v>u</v>
          </cell>
        </row>
        <row r="780">
          <cell r="B780">
            <v>735</v>
          </cell>
          <cell r="C780"/>
          <cell r="D780" t="str">
            <v>MANGUERA C/ACOPLE</v>
          </cell>
          <cell r="E780" t="str">
            <v>eq.120</v>
          </cell>
          <cell r="F780">
            <v>150124.5847256828</v>
          </cell>
          <cell r="G780"/>
          <cell r="H780" t="str">
            <v>u</v>
          </cell>
        </row>
        <row r="781">
          <cell r="B781">
            <v>738</v>
          </cell>
          <cell r="C781"/>
          <cell r="D781" t="str">
            <v>PUNTA HEXAGONAL</v>
          </cell>
          <cell r="E781" t="str">
            <v>eq.121</v>
          </cell>
          <cell r="F781">
            <v>52056.021392957686</v>
          </cell>
          <cell r="G781"/>
          <cell r="H781" t="str">
            <v>u</v>
          </cell>
        </row>
        <row r="782">
          <cell r="B782">
            <v>740</v>
          </cell>
          <cell r="C782"/>
          <cell r="D782" t="str">
            <v>MARTILLO NEUMATICO CETEC INCOMPLETO</v>
          </cell>
          <cell r="E782" t="str">
            <v>eq.122</v>
          </cell>
          <cell r="F782">
            <v>3863130.2818489382</v>
          </cell>
          <cell r="G782"/>
          <cell r="H782" t="str">
            <v>u</v>
          </cell>
        </row>
        <row r="783">
          <cell r="B783" t="str">
            <v>59- Matafuego</v>
          </cell>
          <cell r="C783"/>
          <cell r="D783"/>
          <cell r="E783" t="str">
            <v>Cod. Registro</v>
          </cell>
          <cell r="F783" t="str">
            <v>Precio Prom.</v>
          </cell>
          <cell r="G783"/>
          <cell r="H783" t="str">
            <v>Unidad</v>
          </cell>
        </row>
        <row r="784">
          <cell r="B784">
            <v>150</v>
          </cell>
          <cell r="C784"/>
          <cell r="D784" t="str">
            <v>MATAFUEGOS 5 KG TIPO ABC</v>
          </cell>
          <cell r="E784" t="str">
            <v>eq.200</v>
          </cell>
          <cell r="F784">
            <v>238406.72220611005</v>
          </cell>
          <cell r="G784"/>
          <cell r="H784" t="str">
            <v>u</v>
          </cell>
        </row>
        <row r="785">
          <cell r="B785" t="str">
            <v>60- Mixe</v>
          </cell>
          <cell r="C785"/>
          <cell r="D785"/>
          <cell r="E785" t="str">
            <v>Cod. Registro</v>
          </cell>
          <cell r="F785" t="str">
            <v>Precio Prom.</v>
          </cell>
          <cell r="G785"/>
          <cell r="H785" t="str">
            <v>Unidad</v>
          </cell>
        </row>
        <row r="786">
          <cell r="B786">
            <v>83</v>
          </cell>
          <cell r="C786"/>
          <cell r="D786" t="str">
            <v>MIXER HORMIGÓN 5 M3</v>
          </cell>
          <cell r="E786" t="str">
            <v>eq.020</v>
          </cell>
          <cell r="F786">
            <v>134441.90149197058</v>
          </cell>
          <cell r="G786"/>
          <cell r="H786" t="str">
            <v>h</v>
          </cell>
        </row>
        <row r="787">
          <cell r="B787" t="str">
            <v>61- Motocompresor</v>
          </cell>
          <cell r="C787"/>
          <cell r="D787"/>
          <cell r="E787" t="str">
            <v>Cod. Registro</v>
          </cell>
          <cell r="F787" t="str">
            <v>Precio Prom.</v>
          </cell>
          <cell r="G787"/>
          <cell r="H787" t="str">
            <v>Unidad</v>
          </cell>
        </row>
        <row r="788">
          <cell r="B788">
            <v>114</v>
          </cell>
          <cell r="C788"/>
          <cell r="D788" t="str">
            <v>MOTOCOMPRESOR TIPO P185 WR</v>
          </cell>
          <cell r="E788" t="str">
            <v>eq.066</v>
          </cell>
          <cell r="F788">
            <v>25892996.168843992</v>
          </cell>
          <cell r="G788"/>
          <cell r="H788" t="str">
            <v>u</v>
          </cell>
        </row>
        <row r="789">
          <cell r="B789" t="str">
            <v>62- Motoniveladora</v>
          </cell>
          <cell r="C789"/>
          <cell r="D789"/>
          <cell r="E789" t="str">
            <v>Cod. Registro</v>
          </cell>
          <cell r="F789" t="str">
            <v>Precio Prom.</v>
          </cell>
          <cell r="G789"/>
          <cell r="H789" t="str">
            <v>Unidad</v>
          </cell>
        </row>
        <row r="790">
          <cell r="B790">
            <v>72</v>
          </cell>
          <cell r="C790"/>
          <cell r="D790" t="str">
            <v>MOTONIVELADORA 180 H.P. / CAT 120H</v>
          </cell>
          <cell r="E790" t="str">
            <v>eq.009</v>
          </cell>
          <cell r="F790">
            <v>574723559.51170123</v>
          </cell>
          <cell r="G790"/>
          <cell r="H790" t="str">
            <v>u</v>
          </cell>
        </row>
        <row r="791">
          <cell r="B791">
            <v>73</v>
          </cell>
          <cell r="C791"/>
          <cell r="D791" t="str">
            <v>MOTONIVELADORA</v>
          </cell>
          <cell r="E791" t="str">
            <v>eq.010</v>
          </cell>
          <cell r="F791">
            <v>130399.52883123724</v>
          </cell>
          <cell r="G791"/>
          <cell r="H791" t="str">
            <v>h</v>
          </cell>
        </row>
        <row r="792">
          <cell r="B792" t="str">
            <v>63- Regador</v>
          </cell>
          <cell r="C792"/>
          <cell r="D792"/>
          <cell r="E792" t="str">
            <v>Cod. Registro</v>
          </cell>
          <cell r="F792" t="str">
            <v>Precio Prom.</v>
          </cell>
          <cell r="G792"/>
          <cell r="H792" t="str">
            <v>Unidad</v>
          </cell>
        </row>
        <row r="793">
          <cell r="B793">
            <v>118</v>
          </cell>
          <cell r="C793"/>
          <cell r="D793" t="str">
            <v>EQUIPO REGADOR DE AGUA CAP. 6000 LT</v>
          </cell>
          <cell r="E793" t="str">
            <v>eq.070</v>
          </cell>
          <cell r="F793">
            <v>17783605.396800369</v>
          </cell>
          <cell r="G793"/>
          <cell r="H793" t="str">
            <v>u</v>
          </cell>
        </row>
        <row r="794">
          <cell r="B794">
            <v>120</v>
          </cell>
          <cell r="C794"/>
          <cell r="D794" t="str">
            <v>EQUIPO REGADOR DE ASFALTO CAP 5000 LT / 6600 LT</v>
          </cell>
          <cell r="E794" t="str">
            <v>eq.072</v>
          </cell>
          <cell r="F794">
            <v>58231220.349276416</v>
          </cell>
          <cell r="G794"/>
          <cell r="H794" t="str">
            <v>u</v>
          </cell>
        </row>
        <row r="795">
          <cell r="B795" t="str">
            <v>64- Pala</v>
          </cell>
          <cell r="C795"/>
          <cell r="D795"/>
          <cell r="E795" t="str">
            <v>Cod. Registro</v>
          </cell>
          <cell r="F795" t="str">
            <v>Precio Prom.</v>
          </cell>
          <cell r="G795"/>
          <cell r="H795" t="str">
            <v>Unidad</v>
          </cell>
        </row>
        <row r="796">
          <cell r="B796">
            <v>76</v>
          </cell>
          <cell r="C796"/>
          <cell r="D796" t="str">
            <v>PALA CARGADORA 140 H.P.</v>
          </cell>
          <cell r="E796" t="str">
            <v>eq.013</v>
          </cell>
          <cell r="F796">
            <v>648146045.59848762</v>
          </cell>
          <cell r="G796"/>
          <cell r="H796" t="str">
            <v>u</v>
          </cell>
        </row>
        <row r="797">
          <cell r="B797">
            <v>77</v>
          </cell>
          <cell r="C797"/>
          <cell r="D797" t="str">
            <v>PALA CARGADORA 140 H.P.</v>
          </cell>
          <cell r="E797" t="str">
            <v>eq.014</v>
          </cell>
          <cell r="F797">
            <v>124264.98302514035</v>
          </cell>
          <cell r="G797"/>
          <cell r="H797" t="str">
            <v>h</v>
          </cell>
        </row>
        <row r="798">
          <cell r="B798" t="str">
            <v>65- Plancha</v>
          </cell>
          <cell r="C798"/>
          <cell r="D798"/>
          <cell r="E798" t="str">
            <v>Cod. Registro</v>
          </cell>
          <cell r="F798" t="str">
            <v>Precio Prom.</v>
          </cell>
          <cell r="G798"/>
          <cell r="H798" t="str">
            <v>Unidad</v>
          </cell>
        </row>
        <row r="799">
          <cell r="B799">
            <v>94</v>
          </cell>
          <cell r="C799"/>
          <cell r="D799" t="str">
            <v>PLANCHA VIBRADORA A EXPLOSIÓN 6 H.P. / 5 H.P. VP 2050R</v>
          </cell>
          <cell r="E799" t="str">
            <v>eq.041</v>
          </cell>
          <cell r="F799">
            <v>4881817.1630988782</v>
          </cell>
          <cell r="G799"/>
          <cell r="H799" t="str">
            <v>u</v>
          </cell>
        </row>
        <row r="800">
          <cell r="B800" t="str">
            <v>66- Planta</v>
          </cell>
          <cell r="C800"/>
          <cell r="D800"/>
          <cell r="E800" t="str">
            <v>Cod. Registro</v>
          </cell>
          <cell r="F800" t="str">
            <v>Precio Prom.</v>
          </cell>
          <cell r="G800"/>
          <cell r="H800" t="str">
            <v>Unidad</v>
          </cell>
        </row>
        <row r="801">
          <cell r="B801">
            <v>84</v>
          </cell>
          <cell r="C801"/>
          <cell r="D801" t="str">
            <v>PLANTA ELABORADORA DE HORMIGÓN 60 H.P.</v>
          </cell>
          <cell r="E801" t="str">
            <v>eq.021</v>
          </cell>
          <cell r="F801">
            <v>191995765.59728524</v>
          </cell>
          <cell r="G801"/>
          <cell r="H801" t="str">
            <v>u</v>
          </cell>
        </row>
        <row r="802">
          <cell r="B802">
            <v>85</v>
          </cell>
          <cell r="C802"/>
          <cell r="D802" t="str">
            <v>PLANTA ELEBORADORA DE HORMIGÓN</v>
          </cell>
          <cell r="E802" t="str">
            <v>eq.022</v>
          </cell>
          <cell r="F802">
            <v>46811.812689367755</v>
          </cell>
          <cell r="G802"/>
          <cell r="H802" t="str">
            <v>h</v>
          </cell>
        </row>
        <row r="803">
          <cell r="B803">
            <v>135</v>
          </cell>
          <cell r="C803"/>
          <cell r="D803" t="str">
            <v>PLANTA DE ASFALTO 80 TN/H C/FILTRO DE MANGA MODELO UACF 15 P-1</v>
          </cell>
          <cell r="E803" t="str">
            <v>eq.089</v>
          </cell>
          <cell r="F803">
            <v>1340366174.6989787</v>
          </cell>
          <cell r="G803"/>
          <cell r="H803" t="str">
            <v>u</v>
          </cell>
        </row>
        <row r="804">
          <cell r="B804" t="str">
            <v>67- Rastra</v>
          </cell>
          <cell r="C804"/>
          <cell r="D804"/>
          <cell r="E804" t="str">
            <v>Cod. Registro</v>
          </cell>
          <cell r="F804" t="str">
            <v>Precio Prom.</v>
          </cell>
          <cell r="G804"/>
          <cell r="H804" t="str">
            <v>Unidad</v>
          </cell>
        </row>
        <row r="805">
          <cell r="B805">
            <v>129</v>
          </cell>
          <cell r="C805"/>
          <cell r="D805" t="str">
            <v>RASTRA DE DISCO DUMAIRE R-10 DE 40D X 26"(TATU ATCR4250 DESDE MAYO 04)</v>
          </cell>
          <cell r="E805" t="str">
            <v>eq.082</v>
          </cell>
          <cell r="F805">
            <v>20662277.415273197</v>
          </cell>
          <cell r="G805"/>
          <cell r="H805" t="str">
            <v>u</v>
          </cell>
        </row>
        <row r="806">
          <cell r="B806" t="str">
            <v>68- Regla</v>
          </cell>
          <cell r="C806"/>
          <cell r="D806"/>
          <cell r="E806" t="str">
            <v>Cod. Registro</v>
          </cell>
          <cell r="F806" t="str">
            <v>Precio Prom.</v>
          </cell>
          <cell r="G806"/>
          <cell r="H806" t="str">
            <v>Unidad</v>
          </cell>
        </row>
        <row r="807">
          <cell r="B807">
            <v>96</v>
          </cell>
          <cell r="C807"/>
          <cell r="D807" t="str">
            <v>REGLA VIBRADORA 8 H.P. / 5,5 H.P. WACKER 6,8</v>
          </cell>
          <cell r="E807" t="str">
            <v>eq.044</v>
          </cell>
          <cell r="F807">
            <v>15669820.58385423</v>
          </cell>
          <cell r="G807"/>
          <cell r="H807" t="str">
            <v>u</v>
          </cell>
        </row>
        <row r="808">
          <cell r="B808" t="str">
            <v>69- Retroexcavadora</v>
          </cell>
          <cell r="C808"/>
          <cell r="D808"/>
          <cell r="E808" t="str">
            <v>Cod. Registro</v>
          </cell>
          <cell r="F808" t="str">
            <v>Precio Prom.</v>
          </cell>
          <cell r="G808"/>
          <cell r="H808" t="str">
            <v>Unidad</v>
          </cell>
        </row>
        <row r="809">
          <cell r="B809">
            <v>70</v>
          </cell>
          <cell r="C809"/>
          <cell r="D809" t="str">
            <v>RETROEXCAVADORA 87 H.P. / CAT 416E 74HP PALA 1M3 BALDE 0,3M3</v>
          </cell>
          <cell r="E809" t="str">
            <v>eq.007</v>
          </cell>
          <cell r="F809">
            <v>433488426.56839651</v>
          </cell>
          <cell r="G809"/>
          <cell r="H809" t="str">
            <v>u</v>
          </cell>
        </row>
        <row r="810">
          <cell r="B810">
            <v>71</v>
          </cell>
          <cell r="C810"/>
          <cell r="D810" t="str">
            <v>RETROEXCAVADORA 87 H.P.</v>
          </cell>
          <cell r="E810" t="str">
            <v>eq.008</v>
          </cell>
          <cell r="F810">
            <v>89612.627568175274</v>
          </cell>
          <cell r="G810"/>
          <cell r="H810" t="str">
            <v>h</v>
          </cell>
        </row>
        <row r="811">
          <cell r="B811">
            <v>141</v>
          </cell>
          <cell r="C811"/>
          <cell r="D811" t="str">
            <v>EXCAVADORA S/ORUGA 90 HP 0,74M3 C/ZAP 700MM CAT 312 CL</v>
          </cell>
          <cell r="E811" t="str">
            <v>eq.104</v>
          </cell>
          <cell r="F811">
            <v>396460996.24838418</v>
          </cell>
          <cell r="G811"/>
          <cell r="H811" t="str">
            <v>u</v>
          </cell>
        </row>
        <row r="812">
          <cell r="B812">
            <v>142</v>
          </cell>
          <cell r="C812"/>
          <cell r="D812" t="str">
            <v>EXCAVADORA S/ORUGA 90 HP 0,74M3 C/ZAP 700MM CAT 312 CL</v>
          </cell>
          <cell r="E812" t="str">
            <v>eq.105</v>
          </cell>
          <cell r="F812">
            <v>85663.875321148036</v>
          </cell>
          <cell r="G812"/>
          <cell r="H812" t="str">
            <v>h</v>
          </cell>
        </row>
        <row r="813">
          <cell r="B813">
            <v>726</v>
          </cell>
          <cell r="C813"/>
          <cell r="D813" t="str">
            <v>EXCAVADORA S/ORUGA 138HP 1,4 M3 C/ZAP 700MM CAT 320 CL</v>
          </cell>
          <cell r="E813" t="str">
            <v>eq.116</v>
          </cell>
          <cell r="F813">
            <v>666867277.26841486</v>
          </cell>
          <cell r="G813"/>
          <cell r="H813" t="str">
            <v>u</v>
          </cell>
        </row>
        <row r="814">
          <cell r="B814" t="str">
            <v>70- Compactadores</v>
          </cell>
          <cell r="C814"/>
          <cell r="D814"/>
          <cell r="E814" t="str">
            <v>Cod. Registro</v>
          </cell>
          <cell r="F814" t="str">
            <v>Precio Prom.</v>
          </cell>
          <cell r="G814"/>
          <cell r="H814" t="str">
            <v>Unidad</v>
          </cell>
        </row>
        <row r="815">
          <cell r="B815">
            <v>78</v>
          </cell>
          <cell r="C815"/>
          <cell r="D815" t="str">
            <v>RODILLO NEUMÁTICO AUTOPROPULSADO 70 HP</v>
          </cell>
          <cell r="E815" t="str">
            <v>eq.015</v>
          </cell>
          <cell r="F815">
            <v>222045389.71403781</v>
          </cell>
          <cell r="G815"/>
          <cell r="H815" t="str">
            <v>u</v>
          </cell>
        </row>
        <row r="816">
          <cell r="B816">
            <v>79</v>
          </cell>
          <cell r="C816"/>
          <cell r="D816" t="str">
            <v>RODILLO NEUMÁTICO AUTOPROPULSADO 70 HP</v>
          </cell>
          <cell r="E816" t="str">
            <v>eq.016</v>
          </cell>
          <cell r="F816">
            <v>53079.163212335145</v>
          </cell>
          <cell r="G816"/>
          <cell r="H816" t="str">
            <v>h</v>
          </cell>
        </row>
        <row r="817">
          <cell r="B817">
            <v>80</v>
          </cell>
          <cell r="C817"/>
          <cell r="D817" t="str">
            <v>VIBROCOMPACTADOR AUTOPROPULSADO 120 HP</v>
          </cell>
          <cell r="E817" t="str">
            <v>eq.017</v>
          </cell>
          <cell r="F817">
            <v>523390620.37817186</v>
          </cell>
          <cell r="G817"/>
          <cell r="H817" t="str">
            <v>u</v>
          </cell>
        </row>
        <row r="818">
          <cell r="B818">
            <v>81</v>
          </cell>
          <cell r="C818"/>
          <cell r="D818" t="str">
            <v>VIBROCOMPACTADOR AUTOPROPULSADO 120 HP</v>
          </cell>
          <cell r="E818" t="str">
            <v>eq.018</v>
          </cell>
          <cell r="F818">
            <v>103544.80997254343</v>
          </cell>
          <cell r="G818"/>
          <cell r="H818" t="str">
            <v>h</v>
          </cell>
        </row>
        <row r="819">
          <cell r="B819">
            <v>98</v>
          </cell>
          <cell r="C819"/>
          <cell r="D819" t="str">
            <v>RODILLO NEUMÁTICO DE ARRASTRE</v>
          </cell>
          <cell r="E819" t="str">
            <v>eq.048</v>
          </cell>
          <cell r="F819">
            <v>28150713.538235955</v>
          </cell>
          <cell r="G819"/>
          <cell r="H819" t="str">
            <v>u</v>
          </cell>
        </row>
        <row r="820">
          <cell r="B820">
            <v>100</v>
          </cell>
          <cell r="C820"/>
          <cell r="D820" t="str">
            <v>RODILLO PATA DE CABRA DE ARRASTRE</v>
          </cell>
          <cell r="E820" t="str">
            <v>eq.050</v>
          </cell>
          <cell r="F820">
            <v>18286825.008935682</v>
          </cell>
          <cell r="G820"/>
          <cell r="H820" t="str">
            <v>u</v>
          </cell>
        </row>
        <row r="821">
          <cell r="B821">
            <v>102</v>
          </cell>
          <cell r="C821"/>
          <cell r="D821" t="str">
            <v>RODILLO VIBRADOR DE ARRASTRE 60 H.P.</v>
          </cell>
          <cell r="E821" t="str">
            <v>eq.052</v>
          </cell>
          <cell r="F821">
            <v>32492035.965099454</v>
          </cell>
          <cell r="G821"/>
          <cell r="H821" t="str">
            <v>u</v>
          </cell>
        </row>
        <row r="822">
          <cell r="B822">
            <v>108</v>
          </cell>
          <cell r="C822"/>
          <cell r="D822" t="str">
            <v>VIBRADOR INMERSIÓN A NAFTA 4 H.P. WACKER A3000</v>
          </cell>
          <cell r="E822" t="str">
            <v>eq.060</v>
          </cell>
          <cell r="F822">
            <v>2257791.9979518079</v>
          </cell>
          <cell r="G822"/>
          <cell r="H822" t="str">
            <v>u</v>
          </cell>
        </row>
        <row r="823">
          <cell r="B823">
            <v>133</v>
          </cell>
          <cell r="C823"/>
          <cell r="D823" t="str">
            <v>VIBRADOR DE PLACA WAKER BPS</v>
          </cell>
          <cell r="E823" t="str">
            <v>eq.086</v>
          </cell>
          <cell r="F823">
            <v>5916045.6225759191</v>
          </cell>
          <cell r="G823"/>
          <cell r="H823" t="str">
            <v>u</v>
          </cell>
        </row>
        <row r="824">
          <cell r="B824">
            <v>806</v>
          </cell>
          <cell r="C824"/>
          <cell r="D824" t="str">
            <v>COMPACTADOR ASFALTO DOBLE RODILLO CAT CB434 D - 83 HP</v>
          </cell>
          <cell r="E824" t="str">
            <v>eq.901</v>
          </cell>
          <cell r="F824">
            <v>362668963.5362128</v>
          </cell>
          <cell r="G824"/>
          <cell r="H824" t="str">
            <v>u</v>
          </cell>
        </row>
        <row r="825">
          <cell r="B825" t="str">
            <v>71- Tanque</v>
          </cell>
          <cell r="C825"/>
          <cell r="D825"/>
          <cell r="E825" t="str">
            <v>Cod. Registro</v>
          </cell>
          <cell r="F825" t="str">
            <v>Precio Prom.</v>
          </cell>
          <cell r="G825"/>
          <cell r="H825" t="str">
            <v>Unidad</v>
          </cell>
        </row>
        <row r="826">
          <cell r="B826">
            <v>104</v>
          </cell>
          <cell r="C826"/>
          <cell r="D826" t="str">
            <v>TANQUE ACOPLADO 10000 LITROS</v>
          </cell>
          <cell r="E826" t="str">
            <v>eq.055</v>
          </cell>
          <cell r="F826">
            <v>20083556.277173344</v>
          </cell>
          <cell r="G826"/>
          <cell r="H826" t="str">
            <v>u</v>
          </cell>
        </row>
        <row r="827">
          <cell r="B827" t="str">
            <v>72- Terminadora</v>
          </cell>
          <cell r="C827"/>
          <cell r="D827"/>
          <cell r="E827" t="str">
            <v>Cod. Registro</v>
          </cell>
          <cell r="F827" t="str">
            <v>Precio Prom.</v>
          </cell>
          <cell r="G827"/>
          <cell r="H827" t="str">
            <v>Unidad</v>
          </cell>
        </row>
        <row r="828">
          <cell r="B828">
            <v>139</v>
          </cell>
          <cell r="C828"/>
          <cell r="D828" t="str">
            <v>TERMINADORA DE ASFALTO CIBER SA 115 CR SERIE 135</v>
          </cell>
          <cell r="E828" t="str">
            <v>eq.103</v>
          </cell>
          <cell r="F828">
            <v>681414672.38156497</v>
          </cell>
          <cell r="G828"/>
          <cell r="H828" t="str">
            <v>u</v>
          </cell>
        </row>
        <row r="829">
          <cell r="B829" t="str">
            <v>73- Topadora</v>
          </cell>
          <cell r="C829"/>
          <cell r="D829"/>
          <cell r="E829" t="str">
            <v>Cod. Registro</v>
          </cell>
          <cell r="F829" t="str">
            <v>Precio Prom.</v>
          </cell>
          <cell r="G829"/>
          <cell r="H829" t="str">
            <v>Unidad</v>
          </cell>
        </row>
        <row r="830">
          <cell r="B830">
            <v>86</v>
          </cell>
          <cell r="C830"/>
          <cell r="D830" t="str">
            <v>TOPADORA D-7 200 H.P.</v>
          </cell>
          <cell r="E830" t="str">
            <v>eq.024</v>
          </cell>
          <cell r="F830">
            <v>737845660.54465282</v>
          </cell>
          <cell r="G830"/>
          <cell r="H830" t="str">
            <v>u</v>
          </cell>
        </row>
        <row r="831">
          <cell r="B831">
            <v>805</v>
          </cell>
          <cell r="C831"/>
          <cell r="D831" t="str">
            <v>TOPADORA CAT D7R SERIE III - 240 HP - HOJA 7SU (A PARTIR DE 12/04)</v>
          </cell>
          <cell r="E831" t="str">
            <v>eq.024b</v>
          </cell>
          <cell r="F831">
            <v>1545542210.8462639</v>
          </cell>
          <cell r="G831"/>
          <cell r="H831" t="str">
            <v>u</v>
          </cell>
        </row>
        <row r="832">
          <cell r="B832">
            <v>87</v>
          </cell>
          <cell r="C832"/>
          <cell r="D832" t="str">
            <v>TOPADORA D-7 200 H.P.</v>
          </cell>
          <cell r="E832" t="str">
            <v>eq.025</v>
          </cell>
          <cell r="F832">
            <v>150399.3629435875</v>
          </cell>
          <cell r="G832"/>
          <cell r="H832" t="str">
            <v>h</v>
          </cell>
        </row>
        <row r="833">
          <cell r="B833">
            <v>807</v>
          </cell>
          <cell r="C833"/>
          <cell r="D833" t="str">
            <v>TOPADORA CAT D6R SERIE III - 185 HP - HOJA 6SU - RIPPER MULTIVASTAGO</v>
          </cell>
          <cell r="E833" t="str">
            <v>eq.902</v>
          </cell>
          <cell r="F833">
            <v>774316000.90615988</v>
          </cell>
          <cell r="G833"/>
          <cell r="H833" t="str">
            <v>u</v>
          </cell>
        </row>
        <row r="834">
          <cell r="B834" t="str">
            <v>74- Tractor</v>
          </cell>
          <cell r="C834"/>
          <cell r="D834"/>
          <cell r="E834" t="str">
            <v>Cod. Registro</v>
          </cell>
          <cell r="F834" t="str">
            <v>Precio Prom.</v>
          </cell>
          <cell r="G834"/>
          <cell r="H834" t="str">
            <v>Unidad</v>
          </cell>
        </row>
        <row r="835">
          <cell r="B835">
            <v>106</v>
          </cell>
          <cell r="C835"/>
          <cell r="D835" t="str">
            <v>TRACTOR ENGOMADO 100 H.P.</v>
          </cell>
          <cell r="E835" t="str">
            <v>eq.058</v>
          </cell>
          <cell r="F835">
            <v>270322227.07206607</v>
          </cell>
          <cell r="G835"/>
          <cell r="H835" t="str">
            <v>u</v>
          </cell>
        </row>
        <row r="836">
          <cell r="B836"/>
          <cell r="C836"/>
          <cell r="D836"/>
          <cell r="E836"/>
          <cell r="F836"/>
          <cell r="G836"/>
          <cell r="H836"/>
        </row>
        <row r="837">
          <cell r="B837"/>
          <cell r="C837"/>
          <cell r="D837"/>
          <cell r="E837"/>
          <cell r="F837"/>
          <cell r="G837"/>
          <cell r="H837"/>
        </row>
        <row r="838">
          <cell r="B838" t="str">
            <v>77- Varios</v>
          </cell>
          <cell r="C838"/>
          <cell r="D838"/>
          <cell r="E838" t="str">
            <v>Cod. Registro</v>
          </cell>
          <cell r="F838" t="str">
            <v>Precio Prom.</v>
          </cell>
          <cell r="G838"/>
          <cell r="H838" t="str">
            <v>Unidad</v>
          </cell>
        </row>
        <row r="839">
          <cell r="B839">
            <v>155</v>
          </cell>
          <cell r="C839"/>
          <cell r="D839" t="str">
            <v>COPIA DE PLANOS</v>
          </cell>
          <cell r="E839" t="str">
            <v>fi.027</v>
          </cell>
          <cell r="F839">
            <v>3774.3830194628908</v>
          </cell>
          <cell r="G839"/>
          <cell r="H839" t="str">
            <v>m2</v>
          </cell>
        </row>
        <row r="840">
          <cell r="B840" t="str">
            <v>78- Cotización</v>
          </cell>
          <cell r="C840"/>
          <cell r="D840"/>
          <cell r="E840" t="str">
            <v>Cod. Registro</v>
          </cell>
          <cell r="F840" t="str">
            <v>Precio Prom.</v>
          </cell>
          <cell r="G840"/>
          <cell r="H840" t="str">
            <v>Unidad</v>
          </cell>
        </row>
        <row r="841">
          <cell r="B841">
            <v>152</v>
          </cell>
          <cell r="C841"/>
          <cell r="D841" t="str">
            <v>COTIZACIÓN DÓLAR PROMED. MENSUAL</v>
          </cell>
          <cell r="E841" t="str">
            <v>fi.024</v>
          </cell>
          <cell r="F841">
            <v>942.21428571428521</v>
          </cell>
          <cell r="G841"/>
          <cell r="H841" t="str">
            <v>$</v>
          </cell>
        </row>
        <row r="842">
          <cell r="B842" t="str">
            <v>79- Derechos</v>
          </cell>
          <cell r="C842"/>
          <cell r="D842"/>
          <cell r="E842" t="str">
            <v>Cod. Registro</v>
          </cell>
          <cell r="F842" t="str">
            <v>Precio Prom.</v>
          </cell>
          <cell r="G842"/>
          <cell r="H842" t="str">
            <v>Unidad</v>
          </cell>
        </row>
        <row r="843">
          <cell r="B843">
            <v>154</v>
          </cell>
          <cell r="C843"/>
          <cell r="D843" t="str">
            <v>DERECHOS DE APROBACIÓN C.PROFES.</v>
          </cell>
          <cell r="E843" t="str">
            <v>fi.026</v>
          </cell>
          <cell r="F843">
            <v>4164.1773850746258</v>
          </cell>
          <cell r="G843"/>
          <cell r="H843" t="str">
            <v>u</v>
          </cell>
        </row>
        <row r="844">
          <cell r="B844" t="str">
            <v>80- Seguros</v>
          </cell>
          <cell r="C844"/>
          <cell r="D844"/>
          <cell r="E844" t="str">
            <v>Cod. Registro</v>
          </cell>
          <cell r="F844" t="str">
            <v>Precio Prom.</v>
          </cell>
          <cell r="G844"/>
          <cell r="H844" t="str">
            <v>Unidad</v>
          </cell>
        </row>
        <row r="845">
          <cell r="B845">
            <v>156</v>
          </cell>
          <cell r="C845"/>
          <cell r="D845" t="str">
            <v>SEGURO 1218-42($/AÑO)</v>
          </cell>
          <cell r="E845" t="str">
            <v>fi.028</v>
          </cell>
          <cell r="F845">
            <v>148097.31772826851</v>
          </cell>
          <cell r="G845"/>
          <cell r="H845" t="str">
            <v>u</v>
          </cell>
        </row>
        <row r="846">
          <cell r="B846">
            <v>157</v>
          </cell>
          <cell r="C846"/>
          <cell r="D846" t="str">
            <v>SEGURO 1620-45($/AÑO)</v>
          </cell>
          <cell r="E846" t="str">
            <v>fi.029</v>
          </cell>
          <cell r="F846">
            <v>166865.21094520818</v>
          </cell>
          <cell r="G846"/>
          <cell r="H846" t="str">
            <v>u</v>
          </cell>
        </row>
        <row r="847">
          <cell r="B847" t="str">
            <v>81- Tasa</v>
          </cell>
          <cell r="C847"/>
          <cell r="D847"/>
          <cell r="E847" t="str">
            <v>Cod. Registro</v>
          </cell>
          <cell r="F847" t="str">
            <v>Precio Prom.</v>
          </cell>
          <cell r="G847"/>
          <cell r="H847" t="str">
            <v>Unidad</v>
          </cell>
        </row>
        <row r="848">
          <cell r="B848">
            <v>151</v>
          </cell>
          <cell r="C848"/>
          <cell r="D848" t="str">
            <v>TASA CARTERA GENERAL BNA</v>
          </cell>
          <cell r="E848" t="str">
            <v>fi.023</v>
          </cell>
          <cell r="F848">
            <v>38.111451695343632</v>
          </cell>
          <cell r="G848"/>
          <cell r="H848" t="str">
            <v>%</v>
          </cell>
        </row>
        <row r="849">
          <cell r="B849">
            <v>153</v>
          </cell>
          <cell r="C849"/>
          <cell r="D849" t="str">
            <v>TASA COMERC. Y FINANC. EQ. IMPORTADO</v>
          </cell>
          <cell r="E849" t="str">
            <v>fi.025</v>
          </cell>
          <cell r="F849">
            <v>42.385884497664101</v>
          </cell>
          <cell r="G849"/>
          <cell r="H849" t="str">
            <v>%</v>
          </cell>
        </row>
        <row r="850">
          <cell r="B850"/>
          <cell r="C850"/>
          <cell r="D850"/>
          <cell r="E850"/>
          <cell r="F850"/>
          <cell r="G850"/>
          <cell r="H850"/>
        </row>
        <row r="851">
          <cell r="B851"/>
          <cell r="C851"/>
          <cell r="D851"/>
          <cell r="E851"/>
          <cell r="F851"/>
          <cell r="G851"/>
          <cell r="H851"/>
        </row>
        <row r="852">
          <cell r="F852">
            <v>12650221118.749033</v>
          </cell>
        </row>
        <row r="853">
          <cell r="F853">
            <v>0.99999996281294556</v>
          </cell>
          <cell r="H853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K100"/>
  <sheetViews>
    <sheetView topLeftCell="A12" zoomScale="115" zoomScaleNormal="115" workbookViewId="0">
      <pane ySplit="2" topLeftCell="A105" activePane="bottomLeft" state="frozen"/>
      <selection activeCell="A12" sqref="A12"/>
      <selection pane="bottomLeft" activeCell="H36" sqref="H36"/>
    </sheetView>
  </sheetViews>
  <sheetFormatPr baseColWidth="10" defaultColWidth="10.7109375" defaultRowHeight="12.75" x14ac:dyDescent="0.2"/>
  <cols>
    <col min="1" max="1" width="9.140625" customWidth="1"/>
    <col min="2" max="2" width="68.140625" customWidth="1"/>
    <col min="3" max="3" width="5.85546875" customWidth="1"/>
    <col min="4" max="4" width="9.28515625" customWidth="1"/>
    <col min="5" max="5" width="15.7109375" customWidth="1"/>
    <col min="6" max="6" width="15" customWidth="1"/>
    <col min="7" max="7" width="7.28515625" bestFit="1" customWidth="1"/>
    <col min="8" max="8" width="11.7109375" bestFit="1" customWidth="1"/>
    <col min="10" max="10" width="14.5703125" bestFit="1" customWidth="1"/>
  </cols>
  <sheetData>
    <row r="8" spans="1:10" ht="21" customHeight="1" x14ac:dyDescent="0.2">
      <c r="A8" s="59"/>
      <c r="B8" s="60"/>
      <c r="C8" s="61"/>
      <c r="D8" s="62"/>
      <c r="E8" s="62"/>
      <c r="F8" s="63"/>
      <c r="G8" s="61"/>
    </row>
    <row r="9" spans="1:10" ht="50.1" customHeight="1" x14ac:dyDescent="0.35">
      <c r="A9" s="265" t="s">
        <v>101</v>
      </c>
      <c r="B9" s="265"/>
      <c r="C9" s="265"/>
      <c r="D9" s="265"/>
      <c r="E9" s="265"/>
      <c r="F9" s="265"/>
      <c r="G9" s="265"/>
    </row>
    <row r="10" spans="1:10" ht="30" customHeight="1" x14ac:dyDescent="0.2">
      <c r="A10" s="266" t="s">
        <v>36</v>
      </c>
      <c r="B10" s="266"/>
      <c r="C10" s="266"/>
      <c r="D10" s="266"/>
      <c r="E10" s="266"/>
      <c r="F10" s="266"/>
      <c r="G10" s="266"/>
    </row>
    <row r="11" spans="1:10" ht="26.25" customHeight="1" x14ac:dyDescent="0.2">
      <c r="A11" s="267" t="s">
        <v>37</v>
      </c>
      <c r="B11" s="267"/>
      <c r="C11" s="267"/>
      <c r="D11" s="267"/>
      <c r="E11" s="267"/>
      <c r="F11" s="267"/>
      <c r="G11" s="267"/>
    </row>
    <row r="12" spans="1:10" ht="26.25" customHeight="1" thickBot="1" x14ac:dyDescent="0.25">
      <c r="A12" s="162"/>
      <c r="B12" s="162" t="s">
        <v>112</v>
      </c>
      <c r="C12" s="162"/>
      <c r="D12" s="162"/>
      <c r="E12" s="162"/>
      <c r="F12" s="162"/>
      <c r="G12" s="162"/>
    </row>
    <row r="13" spans="1:10" ht="15" thickBot="1" x14ac:dyDescent="0.25">
      <c r="A13" s="174" t="s">
        <v>38</v>
      </c>
      <c r="B13" s="175"/>
      <c r="C13" s="176" t="s">
        <v>39</v>
      </c>
      <c r="D13" s="177" t="e">
        <f>#REF!</f>
        <v>#REF!</v>
      </c>
      <c r="E13" s="176" t="s">
        <v>40</v>
      </c>
      <c r="F13" s="178">
        <f>H16+H21+H23</f>
        <v>29739.179380000001</v>
      </c>
      <c r="G13" s="179" t="s">
        <v>41</v>
      </c>
    </row>
    <row r="14" spans="1:10" x14ac:dyDescent="0.2">
      <c r="A14" s="180" t="s">
        <v>42</v>
      </c>
      <c r="B14" s="181"/>
      <c r="C14" s="182" t="s">
        <v>43</v>
      </c>
      <c r="D14" s="182" t="s">
        <v>44</v>
      </c>
      <c r="E14" s="183" t="s">
        <v>45</v>
      </c>
      <c r="F14" s="183" t="s">
        <v>46</v>
      </c>
      <c r="G14" s="181"/>
    </row>
    <row r="15" spans="1:10" x14ac:dyDescent="0.2">
      <c r="A15" s="184" t="s">
        <v>47</v>
      </c>
      <c r="B15" s="185"/>
      <c r="C15" s="186"/>
      <c r="D15" s="187"/>
      <c r="E15" s="188"/>
      <c r="F15" s="189"/>
      <c r="G15" s="186"/>
    </row>
    <row r="16" spans="1:10" x14ac:dyDescent="0.2">
      <c r="A16" s="190" t="str">
        <f ca="1">VLOOKUP($A16,'[2]PT ORGANISMOS'!$B$5:$H$1025,4,FALSE)</f>
        <v>ac.015</v>
      </c>
      <c r="B16" s="191" t="str">
        <f ca="1">VLOOKUP($A16,'[2]PT ORGANISMOS'!$B$5:$H$1025,3,FALSE)</f>
        <v>HIERRO MEJORADO DE 10 MM.</v>
      </c>
      <c r="C16" s="192" t="str">
        <f ca="1">VLOOKUP($A16,'[2]PT ORGANISMOS'!$B$5:$H$1025,7,FALSE)</f>
        <v>kg</v>
      </c>
      <c r="D16" s="193">
        <v>1.4</v>
      </c>
      <c r="E16" s="194">
        <v>3810.7</v>
      </c>
      <c r="F16" s="195">
        <f>E16*D16</f>
        <v>5334.98</v>
      </c>
      <c r="G16" s="192"/>
      <c r="H16" s="99">
        <f>F16+F17+F18+F19</f>
        <v>14107.80582</v>
      </c>
      <c r="I16" s="65"/>
      <c r="J16" s="122"/>
    </row>
    <row r="17" spans="1:11" x14ac:dyDescent="0.2">
      <c r="A17" s="190" t="str">
        <f ca="1">VLOOKUP($A17,'[2]PT ORGANISMOS'!$B$5:$H$1025,4,FALSE)</f>
        <v>li.006</v>
      </c>
      <c r="B17" s="191" t="str">
        <f ca="1">VLOOKUP($A17,'[2]PT ORGANISMOS'!$B$5:$H$1025,3,FALSE)</f>
        <v xml:space="preserve">CEMENTO PORTLAND (PARA VARIACIÓN HISTÓRICA) </v>
      </c>
      <c r="C17" s="192" t="str">
        <f ca="1">VLOOKUP($A17,'[2]PT ORGANISMOS'!$B$5:$H$1025,7,FALSE)</f>
        <v>kg</v>
      </c>
      <c r="D17" s="193">
        <v>36.75</v>
      </c>
      <c r="E17" s="196">
        <v>170</v>
      </c>
      <c r="F17" s="195">
        <f>E17*D17</f>
        <v>6247.5</v>
      </c>
      <c r="G17" s="192"/>
      <c r="H17" s="99"/>
      <c r="J17" s="122">
        <v>170</v>
      </c>
      <c r="K17">
        <f>J17*50</f>
        <v>8500</v>
      </c>
    </row>
    <row r="18" spans="1:11" x14ac:dyDescent="0.2">
      <c r="A18" s="190" t="str">
        <f ca="1">VLOOKUP($A18,'[2]PT ORGANISMOS'!$B$5:$H$1025,4,FALSE)</f>
        <v>ar.003</v>
      </c>
      <c r="B18" s="191" t="str">
        <f ca="1">VLOOKUP($A18,'[2]PT ORGANISMOS'!$B$5:$H$1025,3,FALSE)</f>
        <v>RIPIO ZARANDEADO 1/3</v>
      </c>
      <c r="C18" s="192" t="str">
        <f ca="1">VLOOKUP($A18,'[2]PT ORGANISMOS'!$B$5:$H$1025,7,FALSE)</f>
        <v>m3</v>
      </c>
      <c r="D18" s="197">
        <v>7.3999999999999996E-2</v>
      </c>
      <c r="E18" s="194">
        <v>20014.91</v>
      </c>
      <c r="F18" s="195">
        <f>E18*D18</f>
        <v>1481.1033399999999</v>
      </c>
      <c r="G18" s="192"/>
      <c r="H18" s="99"/>
      <c r="J18" s="122"/>
    </row>
    <row r="19" spans="1:11" x14ac:dyDescent="0.2">
      <c r="A19" s="190" t="str">
        <f ca="1">VLOOKUP($A19,'[2]PT ORGANISMOS'!$B$5:$H$1025,4,FALSE)</f>
        <v>ar.001</v>
      </c>
      <c r="B19" s="191" t="str">
        <f ca="1">VLOOKUP($A19,'[2]PT ORGANISMOS'!$B$5:$H$1025,3,FALSE)</f>
        <v>ARENA GRUESA</v>
      </c>
      <c r="C19" s="192" t="str">
        <f ca="1">VLOOKUP($A19,'[2]PT ORGANISMOS'!$B$5:$H$1025,7,FALSE)</f>
        <v>m3</v>
      </c>
      <c r="D19" s="197">
        <v>6.3E-2</v>
      </c>
      <c r="E19" s="194">
        <v>16574.96</v>
      </c>
      <c r="F19" s="195">
        <f>E19*D19</f>
        <v>1044.2224799999999</v>
      </c>
      <c r="G19" s="192"/>
      <c r="H19" s="99"/>
      <c r="J19" s="122"/>
    </row>
    <row r="20" spans="1:11" x14ac:dyDescent="0.2">
      <c r="A20" s="198" t="s">
        <v>48</v>
      </c>
      <c r="B20" s="191"/>
      <c r="C20" s="192"/>
      <c r="D20" s="193"/>
      <c r="E20" s="194"/>
      <c r="F20" s="195"/>
      <c r="G20" s="192"/>
      <c r="H20" s="99"/>
      <c r="J20" s="122"/>
    </row>
    <row r="21" spans="1:11" x14ac:dyDescent="0.2">
      <c r="A21" s="190" t="str">
        <f ca="1">VLOOKUP($A21,'[2]PT ORGANISMOS'!$B$5:$H$1025,4,FALSE)</f>
        <v>mo.006</v>
      </c>
      <c r="B21" s="191" t="str">
        <f ca="1">VLOOKUP($A21,'[2]PT ORGANISMOS'!$B$5:$H$1025,3,FALSE)</f>
        <v>CUADRILLA TIPO UOCRA</v>
      </c>
      <c r="C21" s="192" t="str">
        <f ca="1">VLOOKUP($A21,'[2]PT ORGANISMOS'!$B$5:$H$1025,7,FALSE)</f>
        <v>h</v>
      </c>
      <c r="D21" s="193">
        <v>1.1000000000000001</v>
      </c>
      <c r="E21" s="194">
        <v>7646.2</v>
      </c>
      <c r="F21" s="195">
        <f>E21*D21</f>
        <v>8410.82</v>
      </c>
      <c r="G21" s="192"/>
      <c r="H21" s="99">
        <f>F21</f>
        <v>8410.82</v>
      </c>
      <c r="I21" s="65"/>
      <c r="J21" s="122"/>
    </row>
    <row r="22" spans="1:11" x14ac:dyDescent="0.2">
      <c r="A22" s="198" t="s">
        <v>49</v>
      </c>
      <c r="B22" s="191"/>
      <c r="C22" s="192"/>
      <c r="D22" s="193"/>
      <c r="E22" s="194"/>
      <c r="F22" s="195"/>
      <c r="G22" s="192"/>
      <c r="H22" s="99"/>
      <c r="J22" s="122"/>
    </row>
    <row r="23" spans="1:11" x14ac:dyDescent="0.2">
      <c r="A23" s="190" t="str">
        <f ca="1">VLOOKUP($A23,'[2]PT ORGANISMOS'!$B$5:$H$1025,4,FALSE)</f>
        <v>eq.012</v>
      </c>
      <c r="B23" s="191" t="str">
        <f ca="1">VLOOKUP($A23,'[2]PT ORGANISMOS'!$B$5:$H$1025,3,FALSE)</f>
        <v>CAMIÓN VOLCADOR 140 H.P.</v>
      </c>
      <c r="C23" s="192" t="str">
        <f ca="1">VLOOKUP($A23,'[2]PT ORGANISMOS'!$B$5:$H$1025,7,FALSE)</f>
        <v>h</v>
      </c>
      <c r="D23" s="193">
        <v>0.02</v>
      </c>
      <c r="E23" s="194">
        <v>108934.2</v>
      </c>
      <c r="F23" s="195">
        <f>E23*D23</f>
        <v>2178.6840000000002</v>
      </c>
      <c r="G23" s="192"/>
      <c r="H23" s="99">
        <f>F23+F24</f>
        <v>7220.5535600000003</v>
      </c>
      <c r="I23" s="65"/>
      <c r="J23" s="122"/>
    </row>
    <row r="24" spans="1:11" x14ac:dyDescent="0.2">
      <c r="A24" s="199" t="str">
        <f ca="1">VLOOKUP($A24,'[2]PT ORGANISMOS'!$B$5:$H$1025,4,FALSE)</f>
        <v>eq.020</v>
      </c>
      <c r="B24" s="200" t="str">
        <f ca="1">VLOOKUP($A24,'[2]PT ORGANISMOS'!$B$5:$H$1025,3,FALSE)</f>
        <v>MIXER HORMIGÓN 5 M3</v>
      </c>
      <c r="C24" s="201" t="str">
        <f ca="1">VLOOKUP($A24,'[2]PT ORGANISMOS'!$B$5:$H$1025,7,FALSE)</f>
        <v>h</v>
      </c>
      <c r="D24" s="202">
        <v>2.8000000000000001E-2</v>
      </c>
      <c r="E24" s="203">
        <v>180066.77</v>
      </c>
      <c r="F24" s="204">
        <f>E24*D24</f>
        <v>5041.8695600000001</v>
      </c>
      <c r="G24" s="201"/>
      <c r="H24" s="114"/>
    </row>
    <row r="25" spans="1:11" x14ac:dyDescent="0.2">
      <c r="A25" s="205"/>
      <c r="B25" s="206"/>
      <c r="C25" s="207"/>
      <c r="D25" s="208"/>
      <c r="E25" s="208"/>
      <c r="F25" s="209"/>
      <c r="G25" s="207"/>
    </row>
    <row r="26" spans="1:11" ht="14.25" x14ac:dyDescent="0.2">
      <c r="A26" s="210" t="s">
        <v>102</v>
      </c>
      <c r="B26" s="211"/>
      <c r="C26" s="212" t="s">
        <v>39</v>
      </c>
      <c r="D26" s="213" t="e">
        <f>#REF!</f>
        <v>#REF!</v>
      </c>
      <c r="E26" s="212" t="s">
        <v>40</v>
      </c>
      <c r="F26" s="214">
        <f>SUM(F28:F38)</f>
        <v>41874.112402501101</v>
      </c>
      <c r="G26" s="215" t="s">
        <v>50</v>
      </c>
      <c r="H26" s="102"/>
    </row>
    <row r="27" spans="1:11" x14ac:dyDescent="0.2">
      <c r="A27" s="180" t="s">
        <v>42</v>
      </c>
      <c r="B27" s="181"/>
      <c r="C27" s="182" t="s">
        <v>43</v>
      </c>
      <c r="D27" s="182" t="s">
        <v>44</v>
      </c>
      <c r="E27" s="183" t="s">
        <v>45</v>
      </c>
      <c r="F27" s="183" t="s">
        <v>46</v>
      </c>
      <c r="G27" s="181"/>
    </row>
    <row r="28" spans="1:11" x14ac:dyDescent="0.2">
      <c r="A28" s="184" t="s">
        <v>47</v>
      </c>
      <c r="B28" s="185"/>
      <c r="C28" s="186"/>
      <c r="D28" s="187"/>
      <c r="E28" s="188"/>
      <c r="F28" s="189"/>
      <c r="G28" s="186"/>
    </row>
    <row r="29" spans="1:11" x14ac:dyDescent="0.2">
      <c r="A29" s="190" t="str">
        <f ca="1">VLOOKUP($A29,'[2]PT ORGANISMOS'!$B$5:$H$1025,4,FALSE)</f>
        <v>rv.010</v>
      </c>
      <c r="B29" s="191" t="str">
        <f ca="1">VLOOKUP($A29,'[2]PT ORGANISMOS'!$B$5:$H$1025,3,FALSE)</f>
        <v>ADOQUINES PARA PAVIMENTO 8 CM</v>
      </c>
      <c r="C29" s="192" t="str">
        <f ca="1">VLOOKUP($A29,'[2]PT ORGANISMOS'!$B$5:$H$1025,7,FALSE)</f>
        <v>m2</v>
      </c>
      <c r="D29" s="193">
        <v>1.1000000000000001</v>
      </c>
      <c r="E29" s="194">
        <v>12117.91</v>
      </c>
      <c r="F29" s="195">
        <f>E29*D29</f>
        <v>13329.701000000001</v>
      </c>
      <c r="G29" s="192"/>
      <c r="H29" s="99">
        <f>F29+F30+F31</f>
        <v>14991.913100000002</v>
      </c>
      <c r="I29" s="101"/>
      <c r="J29" s="122"/>
    </row>
    <row r="30" spans="1:11" x14ac:dyDescent="0.2">
      <c r="A30" s="190" t="str">
        <f ca="1">VLOOKUP($A30,'[2]PT ORGANISMOS'!$B$5:$H$1025,4,FALSE)</f>
        <v>ar.006</v>
      </c>
      <c r="B30" s="191" t="str">
        <f ca="1">VLOOKUP($A30,'[2]PT ORGANISMOS'!$B$5:$H$1025,3,FALSE)</f>
        <v>ARENA MEDIANA</v>
      </c>
      <c r="C30" s="192" t="str">
        <f ca="1">VLOOKUP($A30,'[2]PT ORGANISMOS'!$B$5:$H$1025,7,FALSE)</f>
        <v>m3</v>
      </c>
      <c r="D30" s="193">
        <v>4.4999999999999998E-2</v>
      </c>
      <c r="E30" s="194">
        <v>23163.54</v>
      </c>
      <c r="F30" s="195">
        <f>E30*D30</f>
        <v>1042.3593000000001</v>
      </c>
      <c r="G30" s="192"/>
      <c r="H30" s="99"/>
      <c r="I30" s="101"/>
      <c r="J30" s="122"/>
    </row>
    <row r="31" spans="1:11" x14ac:dyDescent="0.2">
      <c r="A31" s="190" t="str">
        <f ca="1">VLOOKUP($A31,'[2]PT ORGANISMOS'!$B$5:$H$1025,4,FALSE)</f>
        <v>ar.005</v>
      </c>
      <c r="B31" s="191" t="str">
        <f ca="1">VLOOKUP($A31,'[2]PT ORGANISMOS'!$B$5:$H$1025,3,FALSE)</f>
        <v>ENLAME</v>
      </c>
      <c r="C31" s="192" t="str">
        <f ca="1">VLOOKUP($A31,'[2]PT ORGANISMOS'!$B$5:$H$1025,7,FALSE)</f>
        <v>m3</v>
      </c>
      <c r="D31" s="197">
        <v>3.5000000000000003E-2</v>
      </c>
      <c r="E31" s="194">
        <v>17710.080000000002</v>
      </c>
      <c r="F31" s="195">
        <f>E31*D31</f>
        <v>619.85280000000012</v>
      </c>
      <c r="G31" s="192"/>
      <c r="H31" s="99"/>
      <c r="I31" s="101"/>
      <c r="J31" s="122"/>
    </row>
    <row r="32" spans="1:11" x14ac:dyDescent="0.2">
      <c r="A32" s="198" t="s">
        <v>48</v>
      </c>
      <c r="B32" s="191"/>
      <c r="C32" s="192"/>
      <c r="D32" s="193"/>
      <c r="E32" s="194"/>
      <c r="F32" s="195"/>
      <c r="G32" s="192"/>
      <c r="H32" s="102"/>
      <c r="I32" s="101"/>
      <c r="J32" s="122"/>
    </row>
    <row r="33" spans="1:10" x14ac:dyDescent="0.2">
      <c r="A33" s="190" t="str">
        <f ca="1">VLOOKUP($A33,'[2]PT ORGANISMOS'!$B$5:$H$1025,4,FALSE)</f>
        <v>mo.006</v>
      </c>
      <c r="B33" s="191" t="str">
        <f ca="1">VLOOKUP($A33,'[2]PT ORGANISMOS'!$B$5:$H$1025,3,FALSE)</f>
        <v>CUADRILLA TIPO UOCRA</v>
      </c>
      <c r="C33" s="192" t="str">
        <f ca="1">VLOOKUP($A33,'[2]PT ORGANISMOS'!$B$5:$H$1025,7,FALSE)</f>
        <v>h</v>
      </c>
      <c r="D33" s="197">
        <v>0.80499999999999994</v>
      </c>
      <c r="E33" s="194">
        <v>7646.2</v>
      </c>
      <c r="F33" s="195">
        <f>E33*D33</f>
        <v>6155.1909999999998</v>
      </c>
      <c r="G33" s="192"/>
      <c r="H33" s="115">
        <f>F33</f>
        <v>6155.1909999999998</v>
      </c>
      <c r="I33" s="101"/>
      <c r="J33" s="122"/>
    </row>
    <row r="34" spans="1:10" x14ac:dyDescent="0.2">
      <c r="A34" s="198" t="s">
        <v>49</v>
      </c>
      <c r="B34" s="191"/>
      <c r="C34" s="192"/>
      <c r="D34" s="193"/>
      <c r="E34" s="194"/>
      <c r="F34" s="195"/>
      <c r="G34" s="192"/>
      <c r="H34" s="102"/>
      <c r="I34" s="101"/>
      <c r="J34" s="122"/>
    </row>
    <row r="35" spans="1:10" x14ac:dyDescent="0.2">
      <c r="A35" s="190" t="str">
        <f ca="1">VLOOKUP($A35,'[2]PT ORGANISMOS'!$B$5:$H$1025,4,FALSE)</f>
        <v>eq.010</v>
      </c>
      <c r="B35" s="191" t="str">
        <f ca="1">VLOOKUP($A35,'[2]PT ORGANISMOS'!$B$5:$H$1025,3,FALSE)</f>
        <v>MOTONIVELADORA</v>
      </c>
      <c r="C35" s="192" t="str">
        <f ca="1">VLOOKUP($A35,'[2]PT ORGANISMOS'!$B$5:$H$1025,7,FALSE)</f>
        <v>h</v>
      </c>
      <c r="D35" s="197">
        <v>1.3114580435639995E-2</v>
      </c>
      <c r="E35" s="194">
        <v>203075.86</v>
      </c>
      <c r="F35" s="195">
        <f>E35*D35</f>
        <v>2663.2547005067663</v>
      </c>
      <c r="G35" s="192"/>
      <c r="H35" s="99">
        <f>F35+F36+F37+F38</f>
        <v>20727.008302501104</v>
      </c>
      <c r="I35" s="101"/>
      <c r="J35" s="122"/>
    </row>
    <row r="36" spans="1:10" x14ac:dyDescent="0.2">
      <c r="A36" s="190" t="str">
        <f ca="1">VLOOKUP($A36,'[2]PT ORGANISMOS'!$B$5:$H$1025,4,FALSE)</f>
        <v>eq.008</v>
      </c>
      <c r="B36" s="191" t="str">
        <f ca="1">VLOOKUP($A36,'[2]PT ORGANISMOS'!$B$5:$H$1025,3,FALSE)</f>
        <v>RETROEXCAVADORA 87 H.P.</v>
      </c>
      <c r="C36" s="192" t="str">
        <f ca="1">VLOOKUP($A36,'[2]PT ORGANISMOS'!$B$5:$H$1025,7,FALSE)</f>
        <v>h</v>
      </c>
      <c r="D36" s="197">
        <v>6.4407161695031995E-2</v>
      </c>
      <c r="E36" s="194">
        <v>143383.03</v>
      </c>
      <c r="F36" s="195">
        <f>E36*D36</f>
        <v>9234.8939975336234</v>
      </c>
      <c r="G36" s="192"/>
      <c r="H36" s="99"/>
      <c r="I36" s="101"/>
      <c r="J36" s="160"/>
    </row>
    <row r="37" spans="1:10" x14ac:dyDescent="0.2">
      <c r="A37" s="190" t="str">
        <f ca="1">VLOOKUP($A37,'[2]PT ORGANISMOS'!$B$5:$H$1025,4,FALSE)</f>
        <v>eq.012</v>
      </c>
      <c r="B37" s="191" t="str">
        <f ca="1">VLOOKUP($A37,'[2]PT ORGANISMOS'!$B$5:$H$1025,3,FALSE)</f>
        <v>CAMIÓN VOLCADOR 140 H.P.</v>
      </c>
      <c r="C37" s="192" t="str">
        <f ca="1">VLOOKUP($A37,'[2]PT ORGANISMOS'!$B$5:$H$1025,7,FALSE)</f>
        <v>h</v>
      </c>
      <c r="D37" s="197">
        <v>6.4115726574239987E-2</v>
      </c>
      <c r="E37" s="194">
        <v>108934.2</v>
      </c>
      <c r="F37" s="195">
        <f>E37*D37</f>
        <v>6984.3953817835736</v>
      </c>
      <c r="G37" s="192"/>
      <c r="H37" s="99"/>
      <c r="I37" s="101"/>
      <c r="J37" s="160"/>
    </row>
    <row r="38" spans="1:10" x14ac:dyDescent="0.2">
      <c r="A38" s="199" t="str">
        <f ca="1">VLOOKUP($A38,'[2]PT ORGANISMOS'!$B$5:$H$1025,4,FALSE)</f>
        <v>eq.018</v>
      </c>
      <c r="B38" s="200" t="str">
        <f ca="1">VLOOKUP($A38,'[2]PT ORGANISMOS'!$B$5:$H$1025,3,FALSE)</f>
        <v>VIBROCOMPACTADOR AUTOPROPULSADO 120 HP</v>
      </c>
      <c r="C38" s="201" t="str">
        <f ca="1">VLOOKUP($A38,'[2]PT ORGANISMOS'!$B$5:$H$1025,7,FALSE)</f>
        <v>h</v>
      </c>
      <c r="D38" s="202">
        <v>1.1365969710888E-2</v>
      </c>
      <c r="E38" s="203">
        <v>162279.53</v>
      </c>
      <c r="F38" s="204">
        <f>E38*D38</f>
        <v>1844.4642226771405</v>
      </c>
      <c r="G38" s="201"/>
      <c r="H38" s="114"/>
      <c r="I38" s="101"/>
      <c r="J38" s="161"/>
    </row>
    <row r="39" spans="1:10" x14ac:dyDescent="0.2">
      <c r="A39" s="205"/>
      <c r="B39" s="206"/>
      <c r="C39" s="207"/>
      <c r="D39" s="208"/>
      <c r="E39" s="208"/>
      <c r="F39" s="209"/>
      <c r="G39" s="207"/>
      <c r="J39" s="122"/>
    </row>
    <row r="40" spans="1:10" ht="14.25" x14ac:dyDescent="0.2">
      <c r="A40" s="268" t="s">
        <v>104</v>
      </c>
      <c r="B40" s="268"/>
      <c r="C40" s="216" t="s">
        <v>39</v>
      </c>
      <c r="D40" s="217" t="e">
        <f>#REF!</f>
        <v>#REF!</v>
      </c>
      <c r="E40" s="216" t="s">
        <v>40</v>
      </c>
      <c r="F40" s="218">
        <f>SUM(F42:F55)</f>
        <v>54636.369581333347</v>
      </c>
      <c r="G40" s="219" t="s">
        <v>50</v>
      </c>
    </row>
    <row r="41" spans="1:10" x14ac:dyDescent="0.2">
      <c r="A41" s="180" t="s">
        <v>42</v>
      </c>
      <c r="B41" s="181"/>
      <c r="C41" s="182" t="s">
        <v>43</v>
      </c>
      <c r="D41" s="182" t="s">
        <v>44</v>
      </c>
      <c r="E41" s="183" t="s">
        <v>45</v>
      </c>
      <c r="F41" s="183" t="s">
        <v>46</v>
      </c>
      <c r="G41" s="181"/>
    </row>
    <row r="42" spans="1:10" x14ac:dyDescent="0.2">
      <c r="A42" s="184" t="s">
        <v>47</v>
      </c>
      <c r="B42" s="185"/>
      <c r="C42" s="186"/>
      <c r="D42" s="187"/>
      <c r="E42" s="188"/>
      <c r="F42" s="189"/>
      <c r="G42" s="186"/>
    </row>
    <row r="43" spans="1:10" x14ac:dyDescent="0.2">
      <c r="A43" s="190" t="str">
        <f ca="1">VLOOKUP($A43,'[2]PT ORGANISMOS'!$B$5:$H$1025,4,FALSE)</f>
        <v>li.006</v>
      </c>
      <c r="B43" s="191" t="str">
        <f ca="1">VLOOKUP($A43,'[2]PT ORGANISMOS'!$B$5:$H$1025,3,FALSE)</f>
        <v xml:space="preserve">CEMENTO PORTLAND (PARA VARIACIÓN HISTÓRICA) </v>
      </c>
      <c r="C43" s="192" t="str">
        <f ca="1">VLOOKUP($A43,'[2]PT ORGANISMOS'!$B$5:$H$1025,7,FALSE)</f>
        <v>kg</v>
      </c>
      <c r="D43" s="193">
        <v>70</v>
      </c>
      <c r="E43" s="196">
        <v>170</v>
      </c>
      <c r="F43" s="195">
        <f>E43*D43</f>
        <v>11900</v>
      </c>
      <c r="G43" s="192"/>
      <c r="H43" s="99">
        <f>+F43+F44+F45+F46+F47</f>
        <v>28111.564200000001</v>
      </c>
      <c r="I43" s="101"/>
    </row>
    <row r="44" spans="1:10" x14ac:dyDescent="0.2">
      <c r="A44" s="190" t="str">
        <f ca="1">VLOOKUP($A44,'[2]PT ORGANISMOS'!$B$5:$H$1025,4,FALSE)</f>
        <v>ar.003</v>
      </c>
      <c r="B44" s="191" t="str">
        <f ca="1">VLOOKUP($A44,'[2]PT ORGANISMOS'!$B$5:$H$1025,3,FALSE)</f>
        <v>RIPIO ZARANDEADO 1/3</v>
      </c>
      <c r="C44" s="192" t="str">
        <f ca="1">VLOOKUP($A44,'[2]PT ORGANISMOS'!$B$5:$H$1025,7,FALSE)</f>
        <v>m3</v>
      </c>
      <c r="D44" s="197">
        <v>0.14000000000000001</v>
      </c>
      <c r="E44" s="194">
        <v>20014.91</v>
      </c>
      <c r="F44" s="195">
        <f>E44*D44</f>
        <v>2802.0874000000003</v>
      </c>
      <c r="G44" s="192"/>
      <c r="H44" s="99"/>
      <c r="I44" s="101"/>
    </row>
    <row r="45" spans="1:10" x14ac:dyDescent="0.2">
      <c r="A45" s="190" t="str">
        <f ca="1">VLOOKUP($A45,'[2]PT ORGANISMOS'!$B$5:$H$1025,4,FALSE)</f>
        <v>ar.001</v>
      </c>
      <c r="B45" s="191" t="str">
        <f ca="1">VLOOKUP($A45,'[2]PT ORGANISMOS'!$B$5:$H$1025,3,FALSE)</f>
        <v>ARENA GRUESA</v>
      </c>
      <c r="C45" s="192" t="str">
        <f ca="1">VLOOKUP($A45,'[2]PT ORGANISMOS'!$B$5:$H$1025,7,FALSE)</f>
        <v>m3</v>
      </c>
      <c r="D45" s="193">
        <v>0.12</v>
      </c>
      <c r="E45" s="194">
        <v>16574.96</v>
      </c>
      <c r="F45" s="195">
        <f>E45*D45</f>
        <v>1988.9951999999998</v>
      </c>
      <c r="G45" s="192"/>
      <c r="H45" s="99"/>
      <c r="I45" s="101"/>
    </row>
    <row r="46" spans="1:10" x14ac:dyDescent="0.2">
      <c r="A46" s="190" t="str">
        <f ca="1">VLOOKUP($A46,'[2]PT ORGANISMOS'!$B$5:$H$1025,4,FALSE)</f>
        <v>ac.015</v>
      </c>
      <c r="B46" s="191" t="str">
        <f ca="1">VLOOKUP($A46,'[2]PT ORGANISMOS'!$B$5:$H$1025,3,FALSE)</f>
        <v>HIERRO MEJORADO DE 10 MM.</v>
      </c>
      <c r="C46" s="192" t="str">
        <f ca="1">VLOOKUP($A46,'[2]PT ORGANISMOS'!$B$5:$H$1025,7,FALSE)</f>
        <v>kg</v>
      </c>
      <c r="D46" s="193">
        <v>1.2000000000000002</v>
      </c>
      <c r="E46" s="194">
        <v>3810.7</v>
      </c>
      <c r="F46" s="195">
        <f>E46*D46</f>
        <v>4572.84</v>
      </c>
      <c r="G46" s="192"/>
      <c r="H46" s="99"/>
      <c r="I46" s="101"/>
    </row>
    <row r="47" spans="1:10" x14ac:dyDescent="0.2">
      <c r="A47" s="190" t="str">
        <f ca="1">VLOOKUP($A47,'[2]PT ORGANISMOS'!$B$5:$H$1025,4,FALSE)</f>
        <v>ai.007</v>
      </c>
      <c r="B47" s="191" t="str">
        <f ca="1">VLOOKUP($A47,'[2]PT ORGANISMOS'!$B$5:$H$1025,3,FALSE)</f>
        <v>ASFALTO PLÁSTICO P/JUNTAS DE PAVIMENTO</v>
      </c>
      <c r="C47" s="192" t="str">
        <f ca="1">VLOOKUP($A47,'[2]PT ORGANISMOS'!$B$5:$H$1025,7,FALSE)</f>
        <v>kg</v>
      </c>
      <c r="D47" s="193">
        <v>1.28</v>
      </c>
      <c r="E47" s="194">
        <v>5349.72</v>
      </c>
      <c r="F47" s="195">
        <f>E47*D47</f>
        <v>6847.6416000000008</v>
      </c>
      <c r="G47" s="192"/>
      <c r="H47" s="99"/>
      <c r="I47" s="101"/>
    </row>
    <row r="48" spans="1:10" x14ac:dyDescent="0.2">
      <c r="A48" s="198" t="s">
        <v>48</v>
      </c>
      <c r="B48" s="191"/>
      <c r="C48" s="192"/>
      <c r="D48" s="193"/>
      <c r="E48" s="194"/>
      <c r="F48" s="195"/>
      <c r="G48" s="192"/>
      <c r="H48" s="102"/>
      <c r="I48" s="101"/>
    </row>
    <row r="49" spans="1:9" x14ac:dyDescent="0.2">
      <c r="A49" s="190" t="str">
        <f ca="1">VLOOKUP($A49,'[2]PT ORGANISMOS'!$B$5:$H$1025,4,FALSE)</f>
        <v>mo.006</v>
      </c>
      <c r="B49" s="191" t="str">
        <f ca="1">VLOOKUP($A49,'[2]PT ORGANISMOS'!$B$5:$H$1025,3,FALSE)</f>
        <v>CUADRILLA TIPO UOCRA</v>
      </c>
      <c r="C49" s="192" t="str">
        <f ca="1">VLOOKUP($A49,'[2]PT ORGANISMOS'!$B$5:$H$1025,7,FALSE)</f>
        <v>h</v>
      </c>
      <c r="D49" s="193">
        <v>0.88000000000000012</v>
      </c>
      <c r="E49" s="194">
        <v>7646.2</v>
      </c>
      <c r="F49" s="195">
        <f>E49*D49</f>
        <v>6728.6560000000009</v>
      </c>
      <c r="G49" s="192"/>
      <c r="H49" s="116">
        <f>F49</f>
        <v>6728.6560000000009</v>
      </c>
      <c r="I49" s="101"/>
    </row>
    <row r="50" spans="1:9" x14ac:dyDescent="0.2">
      <c r="A50" s="198" t="s">
        <v>49</v>
      </c>
      <c r="B50" s="191"/>
      <c r="C50" s="192"/>
      <c r="D50" s="193"/>
      <c r="E50" s="194"/>
      <c r="F50" s="195"/>
      <c r="G50" s="192"/>
      <c r="H50" s="117"/>
      <c r="I50" s="101"/>
    </row>
    <row r="51" spans="1:9" x14ac:dyDescent="0.2">
      <c r="A51" s="190" t="str">
        <f ca="1">VLOOKUP($A51,'[2]PT ORGANISMOS'!$B$5:$H$1025,4,FALSE)</f>
        <v>eq.010</v>
      </c>
      <c r="B51" s="191" t="str">
        <f ca="1">VLOOKUP($A51,'[2]PT ORGANISMOS'!$B$5:$H$1025,3,FALSE)</f>
        <v>MOTONIVELADORA</v>
      </c>
      <c r="C51" s="192" t="str">
        <f ca="1">VLOOKUP($A51,'[2]PT ORGANISMOS'!$B$5:$H$1025,7,FALSE)</f>
        <v>h</v>
      </c>
      <c r="D51" s="197">
        <v>1.2E-2</v>
      </c>
      <c r="E51" s="194">
        <v>203075.86</v>
      </c>
      <c r="F51" s="195">
        <f>E51*D51</f>
        <v>2436.91032</v>
      </c>
      <c r="G51" s="192"/>
      <c r="H51" s="116">
        <f>F51+F52+F53+F54+F55</f>
        <v>19796.149381333333</v>
      </c>
      <c r="I51" s="101"/>
    </row>
    <row r="52" spans="1:9" x14ac:dyDescent="0.2">
      <c r="A52" s="190" t="str">
        <f ca="1">VLOOKUP($A52,'[2]PT ORGANISMOS'!$B$5:$H$1025,4,FALSE)</f>
        <v>eq.008</v>
      </c>
      <c r="B52" s="191" t="str">
        <f ca="1">VLOOKUP($A52,'[2]PT ORGANISMOS'!$B$5:$H$1025,3,FALSE)</f>
        <v>RETROEXCAVADORA 87 H.P.</v>
      </c>
      <c r="C52" s="192" t="str">
        <f ca="1">VLOOKUP($A52,'[2]PT ORGANISMOS'!$B$5:$H$1025,7,FALSE)</f>
        <v>h</v>
      </c>
      <c r="D52" s="197">
        <v>5.8933333333333338E-2</v>
      </c>
      <c r="E52" s="194">
        <v>143383.03</v>
      </c>
      <c r="F52" s="195">
        <f>E52*D52</f>
        <v>8450.0399013333335</v>
      </c>
      <c r="G52" s="192"/>
      <c r="H52" s="117"/>
      <c r="I52" s="101"/>
    </row>
    <row r="53" spans="1:9" x14ac:dyDescent="0.2">
      <c r="A53" s="190" t="str">
        <f ca="1">VLOOKUP($A53,'[2]PT ORGANISMOS'!$B$5:$H$1025,4,FALSE)</f>
        <v>eq.012</v>
      </c>
      <c r="B53" s="191" t="str">
        <f ca="1">VLOOKUP($A53,'[2]PT ORGANISMOS'!$B$5:$H$1025,3,FALSE)</f>
        <v>CAMIÓN VOLCADOR 140 H.P.</v>
      </c>
      <c r="C53" s="192" t="str">
        <f ca="1">VLOOKUP($A53,'[2]PT ORGANISMOS'!$B$5:$H$1025,7,FALSE)</f>
        <v>h</v>
      </c>
      <c r="D53" s="197">
        <v>5.8666666666666673E-2</v>
      </c>
      <c r="E53" s="194">
        <v>108934.2</v>
      </c>
      <c r="F53" s="195">
        <f>E53*D53</f>
        <v>6390.8064000000004</v>
      </c>
      <c r="G53" s="192"/>
      <c r="H53" s="117"/>
      <c r="I53" s="101"/>
    </row>
    <row r="54" spans="1:9" x14ac:dyDescent="0.2">
      <c r="A54" s="190" t="str">
        <f ca="1">VLOOKUP($A54,'[2]PT ORGANISMOS'!$B$5:$H$1025,4,FALSE)</f>
        <v>eq.016</v>
      </c>
      <c r="B54" s="191" t="str">
        <f ca="1">VLOOKUP($A54,'[2]PT ORGANISMOS'!$B$5:$H$1025,3,FALSE)</f>
        <v>RODILLO NEUMÁTICO AUTOPROPULSADO 70 HP</v>
      </c>
      <c r="C54" s="192" t="str">
        <f ca="1">VLOOKUP($A54,'[2]PT ORGANISMOS'!$B$5:$H$1025,7,FALSE)</f>
        <v>h</v>
      </c>
      <c r="D54" s="197">
        <v>1.0400000000000001E-2</v>
      </c>
      <c r="E54" s="194">
        <v>79873.62</v>
      </c>
      <c r="F54" s="195">
        <f>E54*D54</f>
        <v>830.68564800000001</v>
      </c>
      <c r="G54" s="192"/>
      <c r="H54" s="117"/>
      <c r="I54" s="101"/>
    </row>
    <row r="55" spans="1:9" x14ac:dyDescent="0.2">
      <c r="A55" s="199" t="str">
        <f ca="1">VLOOKUP($A55,'[2]PT ORGANISMOS'!$B$5:$H$1025,4,FALSE)</f>
        <v>eq.018</v>
      </c>
      <c r="B55" s="200" t="str">
        <f ca="1">VLOOKUP($A55,'[2]PT ORGANISMOS'!$B$5:$H$1025,3,FALSE)</f>
        <v>VIBROCOMPACTADOR AUTOPROPULSADO 120 HP</v>
      </c>
      <c r="C55" s="201" t="str">
        <f ca="1">VLOOKUP($A55,'[2]PT ORGANISMOS'!$B$5:$H$1025,7,FALSE)</f>
        <v>h</v>
      </c>
      <c r="D55" s="202">
        <v>1.0400000000000001E-2</v>
      </c>
      <c r="E55" s="203">
        <v>162279.53</v>
      </c>
      <c r="F55" s="204">
        <f>E55*D55</f>
        <v>1687.7071120000003</v>
      </c>
      <c r="G55" s="201"/>
      <c r="H55" s="117"/>
      <c r="I55" s="101"/>
    </row>
    <row r="56" spans="1:9" x14ac:dyDescent="0.2">
      <c r="A56" s="205"/>
      <c r="B56" s="206"/>
      <c r="C56" s="207"/>
      <c r="D56" s="208"/>
      <c r="E56" s="208"/>
      <c r="F56" s="209"/>
      <c r="G56" s="207"/>
      <c r="H56" s="118"/>
    </row>
    <row r="57" spans="1:9" ht="14.25" x14ac:dyDescent="0.2">
      <c r="A57" s="264" t="s">
        <v>65</v>
      </c>
      <c r="B57" s="264"/>
      <c r="C57" s="216"/>
      <c r="D57" s="217"/>
      <c r="E57" s="216" t="s">
        <v>40</v>
      </c>
      <c r="F57" s="218">
        <f>F60+F62+F64+F65+F66</f>
        <v>51803.614316845938</v>
      </c>
      <c r="G57" s="219" t="s">
        <v>51</v>
      </c>
      <c r="H57" s="155"/>
    </row>
    <row r="58" spans="1:9" x14ac:dyDescent="0.2">
      <c r="A58" s="180" t="s">
        <v>42</v>
      </c>
      <c r="B58" s="181"/>
      <c r="C58" s="182" t="s">
        <v>43</v>
      </c>
      <c r="D58" s="182" t="s">
        <v>44</v>
      </c>
      <c r="E58" s="183" t="s">
        <v>45</v>
      </c>
      <c r="F58" s="183" t="s">
        <v>46</v>
      </c>
      <c r="G58" s="181"/>
      <c r="H58" s="118"/>
    </row>
    <row r="59" spans="1:9" x14ac:dyDescent="0.2">
      <c r="A59" s="184" t="s">
        <v>47</v>
      </c>
      <c r="B59" s="185"/>
      <c r="C59" s="186"/>
      <c r="D59" s="187"/>
      <c r="E59" s="188"/>
      <c r="F59" s="189"/>
      <c r="G59" s="186"/>
      <c r="H59" s="118"/>
    </row>
    <row r="60" spans="1:9" x14ac:dyDescent="0.2">
      <c r="A60" s="220" t="str">
        <f ca="1">VLOOKUP($A60,'[3]PT ORGANISMOS'!$B$5:$H$1025,4,FALSE)</f>
        <v>ar.004</v>
      </c>
      <c r="B60" s="206" t="s">
        <v>52</v>
      </c>
      <c r="C60" s="207" t="str">
        <f ca="1">VLOOKUP($A60,'[3]PT ORGANISMOS'!$B$5:$H$1025,7,FALSE)</f>
        <v>m3</v>
      </c>
      <c r="D60" s="221">
        <v>1.5808125</v>
      </c>
      <c r="E60" s="196">
        <v>18500</v>
      </c>
      <c r="F60" s="222">
        <f>E60*D60</f>
        <v>29245.03125</v>
      </c>
      <c r="G60" s="207"/>
      <c r="H60" s="116">
        <f>F60</f>
        <v>29245.03125</v>
      </c>
    </row>
    <row r="61" spans="1:9" x14ac:dyDescent="0.2">
      <c r="A61" s="223" t="s">
        <v>48</v>
      </c>
      <c r="B61" s="206"/>
      <c r="C61" s="207"/>
      <c r="D61" s="221"/>
      <c r="E61" s="224"/>
      <c r="F61" s="222"/>
      <c r="G61" s="207"/>
      <c r="H61" s="117"/>
    </row>
    <row r="62" spans="1:9" x14ac:dyDescent="0.2">
      <c r="A62" s="220" t="str">
        <f ca="1">VLOOKUP($A62,'[3]PT ORGANISMOS'!$B$5:$H$1025,4,FALSE)</f>
        <v>mo.006</v>
      </c>
      <c r="B62" s="206" t="str">
        <f ca="1">VLOOKUP($A62,'[3]PT ORGANISMOS'!$B$5:$H$1025,3,FALSE)</f>
        <v>CUADRILLA TIPO UOCRA</v>
      </c>
      <c r="C62" s="207" t="str">
        <f ca="1">VLOOKUP($A62,'[3]PT ORGANISMOS'!$B$5:$H$1025,7,FALSE)</f>
        <v>h</v>
      </c>
      <c r="D62" s="225">
        <v>0.20686602870000001</v>
      </c>
      <c r="E62" s="194">
        <v>7646.2</v>
      </c>
      <c r="F62" s="222">
        <f>E62*D62</f>
        <v>1581.7390286459399</v>
      </c>
      <c r="G62" s="207"/>
      <c r="H62" s="116">
        <f>F62</f>
        <v>1581.7390286459399</v>
      </c>
    </row>
    <row r="63" spans="1:9" x14ac:dyDescent="0.2">
      <c r="A63" s="223" t="s">
        <v>49</v>
      </c>
      <c r="B63" s="206"/>
      <c r="C63" s="207"/>
      <c r="D63" s="221"/>
      <c r="E63" s="196"/>
      <c r="F63" s="222"/>
      <c r="G63" s="207"/>
      <c r="H63" s="117"/>
    </row>
    <row r="64" spans="1:9" x14ac:dyDescent="0.2">
      <c r="A64" s="220" t="str">
        <f ca="1">VLOOKUP($A64,'[3]PT ORGANISMOS'!$B$5:$H$1025,4,FALSE)</f>
        <v>eq.010</v>
      </c>
      <c r="B64" s="206" t="str">
        <f ca="1">VLOOKUP($A64,'[3]PT ORGANISMOS'!$B$5:$H$1025,3,FALSE)</f>
        <v>MOTONIVELADORA</v>
      </c>
      <c r="C64" s="207" t="str">
        <f ca="1">VLOOKUP($A64,'[3]PT ORGANISMOS'!$B$5:$H$1025,7,FALSE)</f>
        <v>h</v>
      </c>
      <c r="D64" s="225">
        <v>7.8E-2</v>
      </c>
      <c r="E64" s="194">
        <v>203075.86</v>
      </c>
      <c r="F64" s="222">
        <f>E64*D64</f>
        <v>15839.917079999999</v>
      </c>
      <c r="G64" s="207"/>
      <c r="H64" s="116">
        <f>F64+F65+F66</f>
        <v>20976.844038200001</v>
      </c>
    </row>
    <row r="65" spans="1:8" x14ac:dyDescent="0.2">
      <c r="A65" s="220"/>
      <c r="B65" s="206" t="s">
        <v>53</v>
      </c>
      <c r="C65" s="207" t="s">
        <v>54</v>
      </c>
      <c r="D65" s="225">
        <v>1.6E-2</v>
      </c>
      <c r="E65" s="196">
        <v>162279.53</v>
      </c>
      <c r="F65" s="222">
        <f>E65*D65</f>
        <v>2596.4724799999999</v>
      </c>
      <c r="G65" s="207"/>
      <c r="H65" s="117"/>
    </row>
    <row r="66" spans="1:8" x14ac:dyDescent="0.2">
      <c r="A66" s="226" t="str">
        <f ca="1">VLOOKUP($A66,'[3]PT ORGANISMOS'!$B$5:$H$1025,4,FALSE)</f>
        <v>eq.012</v>
      </c>
      <c r="B66" s="227" t="str">
        <f ca="1">VLOOKUP($A66,'[3]PT ORGANISMOS'!$B$5:$H$1025,3,FALSE)</f>
        <v>CAMIÓN VOLCADOR 140 H.P.</v>
      </c>
      <c r="C66" s="228" t="str">
        <f ca="1">VLOOKUP($A66,'[3]PT ORGANISMOS'!$B$5:$H$1025,7,FALSE)</f>
        <v>h</v>
      </c>
      <c r="D66" s="229">
        <v>2.3321000000000001E-2</v>
      </c>
      <c r="E66" s="194">
        <v>108934.2</v>
      </c>
      <c r="F66" s="230">
        <f>E66*D66</f>
        <v>2540.4544782000003</v>
      </c>
      <c r="G66" s="228"/>
      <c r="H66" s="117"/>
    </row>
    <row r="67" spans="1:8" x14ac:dyDescent="0.2">
      <c r="A67" s="231"/>
      <c r="B67" s="191"/>
      <c r="C67" s="192"/>
      <c r="D67" s="232"/>
      <c r="E67" s="232"/>
      <c r="F67" s="233"/>
      <c r="G67" s="192"/>
      <c r="H67" s="118"/>
    </row>
    <row r="68" spans="1:8" ht="30" customHeight="1" x14ac:dyDescent="0.2">
      <c r="A68" s="264" t="s">
        <v>66</v>
      </c>
      <c r="B68" s="264"/>
      <c r="C68" s="216"/>
      <c r="D68" s="217"/>
      <c r="E68" s="216" t="s">
        <v>40</v>
      </c>
      <c r="F68" s="218"/>
      <c r="G68" s="219" t="s">
        <v>51</v>
      </c>
      <c r="H68" s="118"/>
    </row>
    <row r="69" spans="1:8" x14ac:dyDescent="0.2">
      <c r="A69" s="180" t="s">
        <v>42</v>
      </c>
      <c r="B69" s="181"/>
      <c r="C69" s="182" t="s">
        <v>43</v>
      </c>
      <c r="D69" s="182" t="s">
        <v>44</v>
      </c>
      <c r="E69" s="183" t="s">
        <v>45</v>
      </c>
      <c r="F69" s="183" t="s">
        <v>46</v>
      </c>
      <c r="G69" s="181"/>
      <c r="H69" s="118"/>
    </row>
    <row r="70" spans="1:8" x14ac:dyDescent="0.2">
      <c r="A70" s="184" t="s">
        <v>47</v>
      </c>
      <c r="B70" s="185"/>
      <c r="C70" s="186"/>
      <c r="D70" s="187"/>
      <c r="E70" s="188"/>
      <c r="F70" s="189"/>
      <c r="G70" s="186"/>
      <c r="H70" s="118"/>
    </row>
    <row r="71" spans="1:8" x14ac:dyDescent="0.2">
      <c r="A71" s="198" t="s">
        <v>48</v>
      </c>
      <c r="B71" s="191"/>
      <c r="C71" s="192"/>
      <c r="D71" s="193"/>
      <c r="E71" s="234"/>
      <c r="F71" s="195"/>
      <c r="G71" s="192"/>
      <c r="H71" s="118"/>
    </row>
    <row r="72" spans="1:8" x14ac:dyDescent="0.2">
      <c r="A72" s="220" t="s">
        <v>55</v>
      </c>
      <c r="B72" s="206" t="s">
        <v>56</v>
      </c>
      <c r="C72" s="207" t="s">
        <v>54</v>
      </c>
      <c r="D72" s="225">
        <v>7.9832535900000001E-2</v>
      </c>
      <c r="E72" s="194">
        <v>7646.2</v>
      </c>
      <c r="F72" s="222">
        <f>E72*D72</f>
        <v>610.41553599858003</v>
      </c>
      <c r="G72" s="207"/>
      <c r="H72" s="116">
        <f>F72</f>
        <v>610.41553599858003</v>
      </c>
    </row>
    <row r="73" spans="1:8" x14ac:dyDescent="0.2">
      <c r="A73" s="223" t="s">
        <v>49</v>
      </c>
      <c r="B73" s="206"/>
      <c r="C73" s="207"/>
      <c r="D73" s="221"/>
      <c r="E73" s="196"/>
      <c r="F73" s="222"/>
      <c r="G73" s="207"/>
      <c r="H73" s="117"/>
    </row>
    <row r="74" spans="1:8" x14ac:dyDescent="0.2">
      <c r="A74" s="220" t="s">
        <v>57</v>
      </c>
      <c r="B74" s="206" t="s">
        <v>58</v>
      </c>
      <c r="C74" s="207" t="s">
        <v>54</v>
      </c>
      <c r="D74" s="225">
        <v>4.9958000000000002E-2</v>
      </c>
      <c r="E74" s="196" t="s">
        <v>105</v>
      </c>
      <c r="F74" s="252"/>
      <c r="G74" s="207"/>
      <c r="H74" s="116"/>
    </row>
    <row r="75" spans="1:8" x14ac:dyDescent="0.2">
      <c r="A75" s="231"/>
      <c r="B75" s="191"/>
      <c r="C75" s="192"/>
      <c r="D75" s="232"/>
      <c r="E75" s="232"/>
      <c r="F75" s="233"/>
      <c r="G75" s="192"/>
      <c r="H75" s="118"/>
    </row>
    <row r="76" spans="1:8" ht="14.25" x14ac:dyDescent="0.2">
      <c r="A76" s="235" t="s">
        <v>61</v>
      </c>
      <c r="B76" s="236"/>
      <c r="C76" s="216" t="s">
        <v>39</v>
      </c>
      <c r="D76" s="217" t="s">
        <v>62</v>
      </c>
      <c r="E76" s="216" t="s">
        <v>40</v>
      </c>
      <c r="F76" s="218">
        <f>SUM(F79:F81)</f>
        <v>1579.2340340000001</v>
      </c>
      <c r="G76" s="219" t="s">
        <v>50</v>
      </c>
      <c r="H76" s="118"/>
    </row>
    <row r="77" spans="1:8" x14ac:dyDescent="0.2">
      <c r="A77" s="180" t="s">
        <v>42</v>
      </c>
      <c r="B77" s="181"/>
      <c r="C77" s="182" t="s">
        <v>43</v>
      </c>
      <c r="D77" s="182" t="s">
        <v>44</v>
      </c>
      <c r="E77" s="183" t="s">
        <v>45</v>
      </c>
      <c r="F77" s="183" t="s">
        <v>46</v>
      </c>
      <c r="G77" s="181"/>
      <c r="H77" s="118"/>
    </row>
    <row r="78" spans="1:8" x14ac:dyDescent="0.2">
      <c r="A78" s="223" t="s">
        <v>48</v>
      </c>
      <c r="B78" s="206"/>
      <c r="C78" s="207"/>
      <c r="D78" s="221"/>
      <c r="E78" s="224"/>
      <c r="F78" s="222"/>
      <c r="G78" s="207"/>
      <c r="H78" s="117"/>
    </row>
    <row r="79" spans="1:8" x14ac:dyDescent="0.2">
      <c r="A79" s="220" t="s">
        <v>55</v>
      </c>
      <c r="B79" s="206" t="s">
        <v>56</v>
      </c>
      <c r="C79" s="207" t="s">
        <v>54</v>
      </c>
      <c r="D79" s="225">
        <v>6.4070000000000002E-2</v>
      </c>
      <c r="E79" s="194">
        <v>7646.2</v>
      </c>
      <c r="F79" s="222">
        <f>D79*E79</f>
        <v>489.89203400000002</v>
      </c>
      <c r="G79" s="207"/>
      <c r="H79" s="116">
        <f>F79</f>
        <v>489.89203400000002</v>
      </c>
    </row>
    <row r="80" spans="1:8" x14ac:dyDescent="0.2">
      <c r="A80" s="223" t="s">
        <v>49</v>
      </c>
      <c r="B80" s="206"/>
      <c r="C80" s="207"/>
      <c r="D80" s="221"/>
      <c r="E80" s="196"/>
      <c r="F80" s="222"/>
      <c r="G80" s="207"/>
      <c r="H80" s="117"/>
    </row>
    <row r="81" spans="1:8" x14ac:dyDescent="0.2">
      <c r="A81" s="226" t="s">
        <v>59</v>
      </c>
      <c r="B81" s="227" t="s">
        <v>60</v>
      </c>
      <c r="C81" s="228" t="s">
        <v>54</v>
      </c>
      <c r="D81" s="237">
        <v>0.01</v>
      </c>
      <c r="E81" s="196">
        <v>108934.2</v>
      </c>
      <c r="F81" s="230">
        <f>D81*E81</f>
        <v>1089.3420000000001</v>
      </c>
      <c r="G81" s="228"/>
      <c r="H81" s="116">
        <f>F81</f>
        <v>1089.3420000000001</v>
      </c>
    </row>
    <row r="82" spans="1:8" x14ac:dyDescent="0.2">
      <c r="A82" s="231"/>
      <c r="B82" s="191"/>
      <c r="C82" s="192"/>
      <c r="D82" s="232"/>
      <c r="E82" s="232"/>
      <c r="F82" s="233"/>
      <c r="G82" s="192"/>
      <c r="H82" s="118"/>
    </row>
    <row r="83" spans="1:8" ht="42.75" x14ac:dyDescent="0.2">
      <c r="A83" s="264" t="s">
        <v>67</v>
      </c>
      <c r="B83" s="264"/>
      <c r="C83" s="238" t="s">
        <v>39</v>
      </c>
      <c r="D83" s="217"/>
      <c r="E83" s="216" t="s">
        <v>40</v>
      </c>
      <c r="F83" s="218">
        <f>SUM(F85:F90)</f>
        <v>129168.1533852</v>
      </c>
      <c r="G83" s="219" t="s">
        <v>50</v>
      </c>
      <c r="H83" s="118"/>
    </row>
    <row r="84" spans="1:8" x14ac:dyDescent="0.2">
      <c r="A84" s="180" t="s">
        <v>42</v>
      </c>
      <c r="B84" s="181"/>
      <c r="C84" s="182" t="s">
        <v>43</v>
      </c>
      <c r="D84" s="182" t="s">
        <v>44</v>
      </c>
      <c r="E84" s="183" t="s">
        <v>45</v>
      </c>
      <c r="F84" s="183" t="s">
        <v>46</v>
      </c>
      <c r="G84" s="181"/>
      <c r="H84" s="118"/>
    </row>
    <row r="85" spans="1:8" x14ac:dyDescent="0.2">
      <c r="A85" s="198" t="s">
        <v>47</v>
      </c>
      <c r="B85" s="191"/>
      <c r="C85" s="192"/>
      <c r="D85" s="193"/>
      <c r="E85" s="234"/>
      <c r="F85" s="195"/>
      <c r="G85" s="192"/>
      <c r="H85" s="118"/>
    </row>
    <row r="86" spans="1:8" x14ac:dyDescent="0.2">
      <c r="A86" s="190"/>
      <c r="B86" s="191" t="s">
        <v>63</v>
      </c>
      <c r="C86" s="192" t="s">
        <v>64</v>
      </c>
      <c r="D86" s="197">
        <v>1</v>
      </c>
      <c r="E86" s="194">
        <v>125000</v>
      </c>
      <c r="F86" s="195">
        <f>D86*E86</f>
        <v>125000</v>
      </c>
      <c r="G86" s="192"/>
      <c r="H86" s="119">
        <f>F86</f>
        <v>125000</v>
      </c>
    </row>
    <row r="87" spans="1:8" x14ac:dyDescent="0.2">
      <c r="A87" s="198" t="s">
        <v>48</v>
      </c>
      <c r="B87" s="191"/>
      <c r="C87" s="192"/>
      <c r="D87" s="193"/>
      <c r="E87" s="234"/>
      <c r="F87" s="195"/>
      <c r="G87" s="192"/>
      <c r="H87" s="118"/>
    </row>
    <row r="88" spans="1:8" x14ac:dyDescent="0.2">
      <c r="A88" s="190" t="s">
        <v>55</v>
      </c>
      <c r="B88" s="191" t="s">
        <v>56</v>
      </c>
      <c r="C88" s="192" t="s">
        <v>54</v>
      </c>
      <c r="D88" s="197">
        <v>0.27193000000000001</v>
      </c>
      <c r="E88" s="194">
        <v>7646.2</v>
      </c>
      <c r="F88" s="195">
        <f>D88*E88</f>
        <v>2079.231166</v>
      </c>
      <c r="G88" s="192"/>
      <c r="H88" s="119">
        <f>F88</f>
        <v>2079.231166</v>
      </c>
    </row>
    <row r="89" spans="1:8" x14ac:dyDescent="0.2">
      <c r="A89" s="198" t="s">
        <v>49</v>
      </c>
      <c r="B89" s="191"/>
      <c r="C89" s="192"/>
      <c r="D89" s="193"/>
      <c r="E89" s="194"/>
      <c r="F89" s="195"/>
      <c r="G89" s="192"/>
      <c r="H89" s="118"/>
    </row>
    <row r="90" spans="1:8" x14ac:dyDescent="0.2">
      <c r="A90" s="199" t="s">
        <v>59</v>
      </c>
      <c r="B90" s="200" t="s">
        <v>60</v>
      </c>
      <c r="C90" s="201" t="s">
        <v>54</v>
      </c>
      <c r="D90" s="202">
        <v>1.9175999999999999E-2</v>
      </c>
      <c r="E90" s="194">
        <v>108934.2</v>
      </c>
      <c r="F90" s="195">
        <f>D90*E90</f>
        <v>2088.9222191999997</v>
      </c>
      <c r="G90" s="201"/>
      <c r="H90" s="119">
        <f>F90</f>
        <v>2088.9222191999997</v>
      </c>
    </row>
    <row r="91" spans="1:8" ht="15" x14ac:dyDescent="0.2">
      <c r="A91" s="239"/>
      <c r="B91" s="240"/>
      <c r="C91" s="241"/>
      <c r="D91" s="242"/>
      <c r="E91" s="243"/>
      <c r="F91" s="244" t="s">
        <v>18</v>
      </c>
      <c r="G91" s="240"/>
    </row>
    <row r="92" spans="1:8" ht="15" x14ac:dyDescent="0.2">
      <c r="A92" s="245" t="s">
        <v>94</v>
      </c>
      <c r="B92" s="246"/>
      <c r="C92" s="247" t="s">
        <v>39</v>
      </c>
      <c r="D92" s="248"/>
      <c r="E92" s="247" t="s">
        <v>40</v>
      </c>
      <c r="F92" s="249">
        <f>SUM(F94:F100)</f>
        <v>187985.41990133334</v>
      </c>
      <c r="G92" s="250" t="s">
        <v>95</v>
      </c>
    </row>
    <row r="93" spans="1:8" x14ac:dyDescent="0.2">
      <c r="A93" s="180" t="s">
        <v>42</v>
      </c>
      <c r="B93" s="181"/>
      <c r="C93" s="182" t="s">
        <v>43</v>
      </c>
      <c r="D93" s="182" t="s">
        <v>44</v>
      </c>
      <c r="E93" s="183" t="s">
        <v>45</v>
      </c>
      <c r="F93" s="183" t="s">
        <v>46</v>
      </c>
      <c r="G93" s="181"/>
    </row>
    <row r="94" spans="1:8" x14ac:dyDescent="0.2">
      <c r="A94" s="184" t="s">
        <v>47</v>
      </c>
      <c r="B94" s="185"/>
      <c r="C94" s="186"/>
      <c r="D94" s="187"/>
      <c r="E94" s="188"/>
      <c r="F94" s="189"/>
      <c r="G94" s="186"/>
    </row>
    <row r="95" spans="1:8" x14ac:dyDescent="0.2">
      <c r="A95" s="190" t="str">
        <f ca="1">VLOOKUP($A95,'[4]PT ORGANISMOS'!$B$5:$H$1025,4,FALSE)</f>
        <v>sa.090</v>
      </c>
      <c r="B95" s="191" t="str">
        <f ca="1">VLOOKUP($A95,'[4]PT ORGANISMOS'!$B$5:$H$1025,3,FALSE)</f>
        <v>CAÑO PVC 3.2 P/DESAGUE CLOACAL 0.110 X 4 M.</v>
      </c>
      <c r="C95" s="192" t="str">
        <f ca="1">VLOOKUP($A95,'[4]PT ORGANISMOS'!$B$5:$H$1025,7,FALSE)</f>
        <v>u</v>
      </c>
      <c r="D95" s="193">
        <v>4</v>
      </c>
      <c r="E95" s="194">
        <v>15974.67</v>
      </c>
      <c r="F95" s="195">
        <f>D95*E95</f>
        <v>63898.68</v>
      </c>
      <c r="G95" s="192"/>
      <c r="H95" s="154">
        <f>F95</f>
        <v>63898.68</v>
      </c>
    </row>
    <row r="96" spans="1:8" x14ac:dyDescent="0.2">
      <c r="A96" s="198" t="s">
        <v>48</v>
      </c>
      <c r="B96" s="191"/>
      <c r="C96" s="192"/>
      <c r="D96" s="193"/>
      <c r="E96" s="234"/>
      <c r="F96" s="195"/>
      <c r="G96" s="192"/>
      <c r="H96" s="43"/>
    </row>
    <row r="97" spans="1:8" x14ac:dyDescent="0.2">
      <c r="A97" s="190" t="str">
        <f ca="1">VLOOKUP($A97,'[4]PT ORGANISMOS'!$B$5:$H$1025,4,FALSE)</f>
        <v>mo.007</v>
      </c>
      <c r="B97" s="191" t="str">
        <f ca="1">VLOOKUP($A97,'[4]PT ORGANISMOS'!$B$5:$H$1025,3,FALSE)</f>
        <v>CUADRILLA TIPO U.G.A.T.S.</v>
      </c>
      <c r="C97" s="192" t="str">
        <f ca="1">VLOOKUP($A97,'[4]PT ORGANISMOS'!$B$5:$H$1025,7,FALSE)</f>
        <v>h</v>
      </c>
      <c r="D97" s="193">
        <v>8</v>
      </c>
      <c r="E97" s="194">
        <v>7646.2</v>
      </c>
      <c r="F97" s="195">
        <f>E97*D97</f>
        <v>61169.599999999999</v>
      </c>
      <c r="G97" s="192"/>
      <c r="H97" s="154">
        <f>F97</f>
        <v>61169.599999999999</v>
      </c>
    </row>
    <row r="98" spans="1:8" x14ac:dyDescent="0.2">
      <c r="A98" s="198" t="s">
        <v>49</v>
      </c>
      <c r="B98" s="191"/>
      <c r="C98" s="192"/>
      <c r="D98" s="193"/>
      <c r="E98" s="194"/>
      <c r="F98" s="195"/>
      <c r="G98" s="192"/>
    </row>
    <row r="99" spans="1:8" x14ac:dyDescent="0.2">
      <c r="A99" s="190" t="str">
        <f ca="1">VLOOKUP($A99,'[2]PT ORGANISMOS'!$B$5:$H$1025,4,FALSE)</f>
        <v>eq.008</v>
      </c>
      <c r="B99" s="191" t="str">
        <f ca="1">VLOOKUP($A99,'[2]PT ORGANISMOS'!$B$5:$H$1025,3,FALSE)</f>
        <v>RETROEXCAVADORA 87 H.P.</v>
      </c>
      <c r="C99" s="192" t="str">
        <f ca="1">VLOOKUP($A99,'[2]PT ORGANISMOS'!$B$5:$H$1025,7,FALSE)</f>
        <v>h</v>
      </c>
      <c r="D99" s="197">
        <v>5.8933333333333338E-2</v>
      </c>
      <c r="E99" s="194">
        <v>143383.03</v>
      </c>
      <c r="F99" s="195">
        <f>E99*D99</f>
        <v>8450.0399013333335</v>
      </c>
      <c r="G99" s="192"/>
      <c r="H99" s="65">
        <f>F99+F100</f>
        <v>62917.139901333328</v>
      </c>
    </row>
    <row r="100" spans="1:8" x14ac:dyDescent="0.2">
      <c r="A100" s="199" t="str">
        <f ca="1">VLOOKUP($A100,'[4]PT ORGANISMOS'!$B$5:$H$1025,4,FALSE)</f>
        <v>eq.012</v>
      </c>
      <c r="B100" s="200" t="str">
        <f ca="1">VLOOKUP($A100,'[4]PT ORGANISMOS'!$B$5:$H$1025,3,FALSE)</f>
        <v>CAMIÓN VOLCADOR 140 H.P.</v>
      </c>
      <c r="C100" s="201" t="str">
        <f ca="1">VLOOKUP($A100,'[4]PT ORGANISMOS'!$B$5:$H$1025,7,FALSE)</f>
        <v>h</v>
      </c>
      <c r="D100" s="251">
        <v>0.5</v>
      </c>
      <c r="E100" s="194">
        <v>108934.2</v>
      </c>
      <c r="F100" s="204">
        <f>D100*E100</f>
        <v>54467.1</v>
      </c>
      <c r="G100" s="201"/>
      <c r="H100" s="154"/>
    </row>
  </sheetData>
  <autoFilter ref="A13:H100" xr:uid="{00000000-0001-0000-0000-000000000000}"/>
  <mergeCells count="7">
    <mergeCell ref="A83:B83"/>
    <mergeCell ref="A9:G9"/>
    <mergeCell ref="A10:G10"/>
    <mergeCell ref="A11:G11"/>
    <mergeCell ref="A57:B57"/>
    <mergeCell ref="A68:B68"/>
    <mergeCell ref="A40:B40"/>
  </mergeCells>
  <pageMargins left="0.7" right="0.7" top="0.75" bottom="0.75" header="0.3" footer="0.3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Q44"/>
  <sheetViews>
    <sheetView topLeftCell="A19" zoomScaleNormal="100" workbookViewId="0">
      <selection activeCell="G28" sqref="G28"/>
    </sheetView>
  </sheetViews>
  <sheetFormatPr baseColWidth="10" defaultColWidth="10.7109375" defaultRowHeight="12.75" x14ac:dyDescent="0.2"/>
  <cols>
    <col min="1" max="1" width="3.7109375" customWidth="1"/>
    <col min="2" max="2" width="4.5703125" customWidth="1"/>
    <col min="3" max="3" width="43" customWidth="1"/>
    <col min="4" max="4" width="4" bestFit="1" customWidth="1"/>
    <col min="5" max="5" width="9.5703125" customWidth="1"/>
    <col min="6" max="6" width="14.85546875" customWidth="1"/>
    <col min="7" max="7" width="18.28515625" customWidth="1"/>
    <col min="8" max="8" width="11.140625" customWidth="1"/>
    <col min="9" max="9" width="18.5703125" customWidth="1"/>
    <col min="10" max="10" width="12.140625" customWidth="1"/>
    <col min="11" max="11" width="17.5703125" customWidth="1"/>
    <col min="12" max="12" width="16.5703125" customWidth="1"/>
    <col min="13" max="13" width="11.7109375" hidden="1" customWidth="1"/>
    <col min="14" max="14" width="22" customWidth="1"/>
    <col min="15" max="15" width="19.85546875" customWidth="1"/>
    <col min="16" max="16" width="16" customWidth="1"/>
    <col min="17" max="17" width="15.42578125" bestFit="1" customWidth="1"/>
  </cols>
  <sheetData>
    <row r="8" spans="1:16" ht="39.75" customHeight="1" thickBot="1" x14ac:dyDescent="0.25"/>
    <row r="9" spans="1:16" ht="24" customHeight="1" x14ac:dyDescent="0.2">
      <c r="B9" s="286" t="s">
        <v>113</v>
      </c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8"/>
    </row>
    <row r="10" spans="1:16" x14ac:dyDescent="0.2">
      <c r="B10" s="289" t="s">
        <v>69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1"/>
    </row>
    <row r="11" spans="1:16" x14ac:dyDescent="0.2">
      <c r="B11" s="289" t="s">
        <v>70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1"/>
    </row>
    <row r="12" spans="1:16" ht="13.5" thickBot="1" x14ac:dyDescent="0.25">
      <c r="B12" s="292" t="s">
        <v>71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4"/>
    </row>
    <row r="13" spans="1:16" ht="13.5" thickBot="1" x14ac:dyDescent="0.25">
      <c r="A13" s="295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</row>
    <row r="14" spans="1:16" ht="15" customHeight="1" thickBot="1" x14ac:dyDescent="0.25">
      <c r="B14" s="273" t="s">
        <v>72</v>
      </c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5"/>
    </row>
    <row r="15" spans="1:16" ht="13.5" thickBot="1" x14ac:dyDescent="0.25"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</row>
    <row r="16" spans="1:16" ht="21" customHeight="1" x14ac:dyDescent="0.2">
      <c r="B16" s="277" t="s">
        <v>0</v>
      </c>
      <c r="C16" s="279" t="s">
        <v>13</v>
      </c>
      <c r="D16" s="269" t="s">
        <v>1</v>
      </c>
      <c r="E16" s="281" t="s">
        <v>14</v>
      </c>
      <c r="F16" s="283" t="s">
        <v>8</v>
      </c>
      <c r="G16" s="283"/>
      <c r="H16" s="283" t="s">
        <v>9</v>
      </c>
      <c r="I16" s="283"/>
      <c r="J16" s="283" t="s">
        <v>25</v>
      </c>
      <c r="K16" s="283"/>
      <c r="L16" s="284" t="s">
        <v>26</v>
      </c>
      <c r="M16" s="140" t="s">
        <v>28</v>
      </c>
      <c r="N16" s="269" t="s">
        <v>4</v>
      </c>
      <c r="O16" s="269" t="s">
        <v>5</v>
      </c>
      <c r="P16" s="271" t="s">
        <v>2</v>
      </c>
    </row>
    <row r="17" spans="1:17" ht="18" customHeight="1" x14ac:dyDescent="0.2">
      <c r="B17" s="278"/>
      <c r="C17" s="280"/>
      <c r="D17" s="270"/>
      <c r="E17" s="282"/>
      <c r="F17" s="134" t="s">
        <v>10</v>
      </c>
      <c r="G17" s="135" t="s">
        <v>11</v>
      </c>
      <c r="H17" s="134" t="s">
        <v>12</v>
      </c>
      <c r="I17" s="136" t="s">
        <v>11</v>
      </c>
      <c r="J17" s="134" t="s">
        <v>12</v>
      </c>
      <c r="K17" s="136" t="s">
        <v>11</v>
      </c>
      <c r="L17" s="285"/>
      <c r="M17" s="134" t="s">
        <v>12</v>
      </c>
      <c r="N17" s="270"/>
      <c r="O17" s="270"/>
      <c r="P17" s="272"/>
    </row>
    <row r="18" spans="1:17" ht="20.100000000000001" customHeight="1" x14ac:dyDescent="0.2">
      <c r="B18" s="105">
        <v>1</v>
      </c>
      <c r="C18" s="106" t="s">
        <v>74</v>
      </c>
      <c r="D18" s="107"/>
      <c r="E18" s="137"/>
      <c r="F18" s="138"/>
      <c r="G18" s="104"/>
      <c r="H18" s="139"/>
      <c r="I18" s="104"/>
      <c r="J18" s="104"/>
      <c r="K18" s="104"/>
      <c r="L18" s="139"/>
      <c r="M18" s="139"/>
      <c r="N18" s="104"/>
      <c r="O18" s="110">
        <f>N19</f>
        <v>0</v>
      </c>
      <c r="P18" s="111" t="e">
        <f>O18/O29</f>
        <v>#DIV/0!</v>
      </c>
    </row>
    <row r="19" spans="1:17" ht="24.95" customHeight="1" x14ac:dyDescent="0.2">
      <c r="B19" s="91" t="s">
        <v>3</v>
      </c>
      <c r="C19" s="92" t="s">
        <v>75</v>
      </c>
      <c r="D19" s="93" t="s">
        <v>1</v>
      </c>
      <c r="E19" s="94">
        <v>1</v>
      </c>
      <c r="F19" s="90"/>
      <c r="G19" s="90"/>
      <c r="H19" s="90"/>
      <c r="I19" s="90"/>
      <c r="J19" s="96"/>
      <c r="K19" s="90"/>
      <c r="L19" s="90"/>
      <c r="M19" s="95"/>
      <c r="N19" s="90"/>
      <c r="O19" s="90"/>
      <c r="P19" s="97"/>
    </row>
    <row r="20" spans="1:17" ht="20.100000000000001" customHeight="1" x14ac:dyDescent="0.2">
      <c r="A20" s="36" t="s">
        <v>18</v>
      </c>
      <c r="B20" s="105">
        <v>2</v>
      </c>
      <c r="C20" s="106" t="s">
        <v>76</v>
      </c>
      <c r="D20" s="107"/>
      <c r="E20" s="108" t="s">
        <v>18</v>
      </c>
      <c r="F20" s="104"/>
      <c r="G20" s="104"/>
      <c r="H20" s="104"/>
      <c r="I20" s="104"/>
      <c r="J20" s="104"/>
      <c r="K20" s="104"/>
      <c r="L20" s="104"/>
      <c r="M20" s="109"/>
      <c r="N20" s="104"/>
      <c r="O20" s="110"/>
      <c r="P20" s="111"/>
    </row>
    <row r="21" spans="1:17" ht="36" x14ac:dyDescent="0.2">
      <c r="B21" s="124">
        <v>2.1</v>
      </c>
      <c r="C21" s="92" t="s">
        <v>117</v>
      </c>
      <c r="D21" s="93" t="s">
        <v>50</v>
      </c>
      <c r="E21" s="94">
        <v>260</v>
      </c>
      <c r="F21" s="90"/>
      <c r="G21" s="90"/>
      <c r="H21" s="90"/>
      <c r="I21" s="90"/>
      <c r="J21" s="96"/>
      <c r="K21" s="90"/>
      <c r="L21" s="90"/>
      <c r="M21" s="95"/>
      <c r="N21" s="90"/>
      <c r="O21" s="90"/>
      <c r="P21" s="97"/>
      <c r="Q21" s="159"/>
    </row>
    <row r="22" spans="1:17" ht="24.95" customHeight="1" x14ac:dyDescent="0.2">
      <c r="B22" s="105">
        <v>3</v>
      </c>
      <c r="C22" s="106" t="s">
        <v>73</v>
      </c>
      <c r="D22" s="107"/>
      <c r="E22" s="108"/>
      <c r="F22" s="110"/>
      <c r="G22" s="104"/>
      <c r="H22" s="104"/>
      <c r="I22" s="104"/>
      <c r="J22" s="104"/>
      <c r="K22" s="104"/>
      <c r="L22" s="104"/>
      <c r="M22" s="109"/>
      <c r="N22" s="104"/>
      <c r="O22" s="110"/>
      <c r="P22" s="111"/>
    </row>
    <row r="23" spans="1:17" ht="24.95" customHeight="1" x14ac:dyDescent="0.2">
      <c r="B23" s="91">
        <v>3.1</v>
      </c>
      <c r="C23" s="98" t="s">
        <v>29</v>
      </c>
      <c r="D23" s="93" t="s">
        <v>27</v>
      </c>
      <c r="E23" s="94">
        <v>1550</v>
      </c>
      <c r="F23" s="90"/>
      <c r="G23" s="90"/>
      <c r="H23" s="90"/>
      <c r="I23" s="90"/>
      <c r="J23" s="96"/>
      <c r="K23" s="90"/>
      <c r="L23" s="90"/>
      <c r="M23" s="95"/>
      <c r="N23" s="90"/>
      <c r="O23" s="90"/>
      <c r="P23" s="97"/>
    </row>
    <row r="24" spans="1:17" ht="24.95" customHeight="1" x14ac:dyDescent="0.2">
      <c r="B24" s="105">
        <v>4</v>
      </c>
      <c r="C24" s="106" t="s">
        <v>82</v>
      </c>
      <c r="D24" s="112"/>
      <c r="E24" s="108"/>
      <c r="F24" s="104"/>
      <c r="G24" s="104"/>
      <c r="H24" s="104"/>
      <c r="I24" s="104"/>
      <c r="J24" s="113"/>
      <c r="K24" s="104"/>
      <c r="L24" s="104"/>
      <c r="M24" s="109"/>
      <c r="N24" s="104"/>
      <c r="O24" s="110"/>
      <c r="P24" s="111"/>
    </row>
    <row r="25" spans="1:17" ht="24.95" customHeight="1" x14ac:dyDescent="0.2">
      <c r="B25" s="91">
        <v>4.0999999999999996</v>
      </c>
      <c r="C25" s="92" t="s">
        <v>100</v>
      </c>
      <c r="D25" s="93" t="s">
        <v>83</v>
      </c>
      <c r="E25" s="94">
        <v>500</v>
      </c>
      <c r="F25" s="90"/>
      <c r="G25" s="90"/>
      <c r="H25" s="90"/>
      <c r="I25" s="90"/>
      <c r="J25" s="96"/>
      <c r="K25" s="90"/>
      <c r="L25" s="90"/>
      <c r="M25" s="95"/>
      <c r="N25" s="90"/>
      <c r="O25" s="90"/>
      <c r="P25" s="97"/>
    </row>
    <row r="26" spans="1:17" ht="24.95" customHeight="1" x14ac:dyDescent="0.2">
      <c r="B26" s="148">
        <v>5</v>
      </c>
      <c r="C26" s="149" t="s">
        <v>98</v>
      </c>
      <c r="D26" s="107"/>
      <c r="E26" s="150"/>
      <c r="F26" s="110"/>
      <c r="G26" s="110"/>
      <c r="H26" s="110"/>
      <c r="I26" s="110"/>
      <c r="J26" s="151"/>
      <c r="K26" s="110"/>
      <c r="L26" s="110"/>
      <c r="M26" s="152"/>
      <c r="N26" s="110"/>
      <c r="O26" s="110"/>
      <c r="P26" s="153"/>
    </row>
    <row r="27" spans="1:17" ht="24.95" customHeight="1" thickBot="1" x14ac:dyDescent="0.25">
      <c r="B27" s="141">
        <v>5.0999999999999996</v>
      </c>
      <c r="C27" s="142" t="s">
        <v>99</v>
      </c>
      <c r="D27" s="143" t="s">
        <v>1</v>
      </c>
      <c r="E27" s="158">
        <v>8</v>
      </c>
      <c r="F27" s="144"/>
      <c r="G27" s="144"/>
      <c r="H27" s="144"/>
      <c r="I27" s="144"/>
      <c r="J27" s="145"/>
      <c r="K27" s="144"/>
      <c r="L27" s="144"/>
      <c r="M27" s="146"/>
      <c r="N27" s="144"/>
      <c r="O27" s="144"/>
      <c r="P27" s="147"/>
    </row>
    <row r="28" spans="1:17" ht="20.100000000000001" customHeight="1" thickBot="1" x14ac:dyDescent="0.25">
      <c r="B28" s="125"/>
      <c r="C28" s="43" t="s">
        <v>18</v>
      </c>
      <c r="D28" s="126" t="s">
        <v>18</v>
      </c>
      <c r="E28" s="127"/>
      <c r="F28" s="127"/>
      <c r="G28" s="128"/>
      <c r="H28" s="129"/>
      <c r="I28" s="130"/>
      <c r="J28" s="131"/>
      <c r="K28" s="128"/>
      <c r="L28" s="129"/>
      <c r="M28" s="129"/>
      <c r="N28" s="131"/>
      <c r="O28" s="132"/>
      <c r="P28" s="133"/>
    </row>
    <row r="29" spans="1:17" ht="13.5" thickBot="1" x14ac:dyDescent="0.25">
      <c r="B29" s="52"/>
      <c r="C29" s="53" t="s">
        <v>34</v>
      </c>
      <c r="D29" s="48"/>
      <c r="E29" s="53"/>
      <c r="F29" s="54"/>
      <c r="G29" s="22">
        <f>G19+G21+G23+G25+G27</f>
        <v>0</v>
      </c>
      <c r="H29" s="55"/>
      <c r="I29" s="22">
        <f>I19+I21+I23+I25+I27</f>
        <v>0</v>
      </c>
      <c r="J29" s="55"/>
      <c r="K29" s="22">
        <f>SUM(K19:K28)</f>
        <v>0</v>
      </c>
      <c r="L29" s="56"/>
      <c r="M29" s="57"/>
      <c r="N29" s="58"/>
      <c r="O29" s="22">
        <f>O18+O20+O22+O24+O26</f>
        <v>0</v>
      </c>
      <c r="P29" s="4"/>
      <c r="Q29" s="64"/>
    </row>
    <row r="30" spans="1:17" x14ac:dyDescent="0.2">
      <c r="B30" s="5"/>
      <c r="C30" s="1" t="s">
        <v>109</v>
      </c>
      <c r="D30" s="1"/>
      <c r="E30" s="1"/>
      <c r="F30" s="17" t="s">
        <v>18</v>
      </c>
      <c r="G30" s="23"/>
      <c r="H30" s="23"/>
      <c r="I30" s="23"/>
      <c r="J30" s="23"/>
      <c r="K30" s="23"/>
      <c r="L30" s="17"/>
      <c r="M30" s="17"/>
      <c r="N30" s="9"/>
      <c r="O30" s="25">
        <f>O29*0.03</f>
        <v>0</v>
      </c>
      <c r="P30" s="10"/>
      <c r="Q30" s="64"/>
    </row>
    <row r="31" spans="1:17" ht="13.5" thickBot="1" x14ac:dyDescent="0.25">
      <c r="B31" s="5"/>
      <c r="C31" s="1" t="s">
        <v>108</v>
      </c>
      <c r="D31" s="1"/>
      <c r="E31" s="1"/>
      <c r="F31" s="17"/>
      <c r="G31" s="163"/>
      <c r="H31" s="164"/>
      <c r="I31" s="163"/>
      <c r="J31" s="164"/>
      <c r="K31" s="163"/>
      <c r="L31" s="17"/>
      <c r="M31" s="17"/>
      <c r="N31" s="26">
        <v>0.1</v>
      </c>
      <c r="O31" s="165">
        <f>O29*0.1</f>
        <v>0</v>
      </c>
      <c r="P31" s="10"/>
      <c r="Q31" s="64"/>
    </row>
    <row r="32" spans="1:17" ht="13.5" thickBot="1" x14ac:dyDescent="0.25">
      <c r="B32" s="5"/>
      <c r="C32" s="2" t="s">
        <v>6</v>
      </c>
      <c r="D32" s="2"/>
      <c r="E32" s="2" t="s">
        <v>18</v>
      </c>
      <c r="F32" s="18"/>
      <c r="G32" s="24"/>
      <c r="H32" s="18"/>
      <c r="I32" s="24"/>
      <c r="J32" s="2"/>
      <c r="K32" s="24"/>
      <c r="L32" s="18"/>
      <c r="M32" s="18"/>
      <c r="N32" s="26"/>
      <c r="O32" s="22">
        <f>SUM(O29+O30+O31)</f>
        <v>0</v>
      </c>
      <c r="P32" s="11"/>
      <c r="Q32" s="64"/>
    </row>
    <row r="33" spans="2:17" ht="13.5" thickBot="1" x14ac:dyDescent="0.25">
      <c r="B33" s="6"/>
      <c r="C33" s="3" t="s">
        <v>114</v>
      </c>
      <c r="D33" s="3"/>
      <c r="E33" s="3"/>
      <c r="F33" s="19"/>
      <c r="G33" s="27"/>
      <c r="H33" s="27"/>
      <c r="I33" s="27"/>
      <c r="J33" s="27"/>
      <c r="K33" s="27"/>
      <c r="L33" s="19"/>
      <c r="M33" s="19"/>
      <c r="N33" s="12">
        <v>0.21</v>
      </c>
      <c r="O33" s="103">
        <f>(G29+K29+I29)*0.21</f>
        <v>0</v>
      </c>
      <c r="P33" s="10"/>
      <c r="Q33" s="64"/>
    </row>
    <row r="34" spans="2:17" ht="13.5" thickBot="1" x14ac:dyDescent="0.25">
      <c r="B34" s="16"/>
      <c r="C34" s="13"/>
      <c r="D34" s="13"/>
      <c r="E34" s="13"/>
      <c r="F34" s="20"/>
      <c r="G34" s="21"/>
      <c r="H34" s="20"/>
      <c r="I34" s="13"/>
      <c r="J34" s="13"/>
      <c r="K34" s="13"/>
      <c r="L34" s="20"/>
      <c r="M34" s="20"/>
      <c r="N34" s="14"/>
      <c r="O34" s="15"/>
      <c r="P34" s="10"/>
    </row>
    <row r="35" spans="2:17" ht="28.5" customHeight="1" thickBot="1" x14ac:dyDescent="0.25">
      <c r="B35" s="7"/>
      <c r="C35" s="259" t="s">
        <v>84</v>
      </c>
      <c r="D35" s="254"/>
      <c r="E35" s="254"/>
      <c r="F35" s="255"/>
      <c r="G35" s="256"/>
      <c r="H35" s="255"/>
      <c r="I35" s="254"/>
      <c r="J35" s="254"/>
      <c r="K35" s="254"/>
      <c r="L35" s="255"/>
      <c r="M35" s="255"/>
      <c r="N35" s="257"/>
      <c r="O35" s="258">
        <f>SUM(O32:O33)</f>
        <v>0</v>
      </c>
      <c r="P35" s="8"/>
    </row>
    <row r="37" spans="2:17" x14ac:dyDescent="0.2">
      <c r="C37" s="166"/>
    </row>
    <row r="39" spans="2:17" x14ac:dyDescent="0.2">
      <c r="O39" s="64"/>
    </row>
    <row r="40" spans="2:17" x14ac:dyDescent="0.2">
      <c r="I40" t="s">
        <v>81</v>
      </c>
    </row>
    <row r="44" spans="2:17" x14ac:dyDescent="0.2">
      <c r="C44" t="s">
        <v>35</v>
      </c>
    </row>
  </sheetData>
  <mergeCells count="18">
    <mergeCell ref="B9:P9"/>
    <mergeCell ref="B10:P10"/>
    <mergeCell ref="B11:P11"/>
    <mergeCell ref="B12:P12"/>
    <mergeCell ref="A13:P13"/>
    <mergeCell ref="N16:N17"/>
    <mergeCell ref="O16:O17"/>
    <mergeCell ref="P16:P17"/>
    <mergeCell ref="B14:P14"/>
    <mergeCell ref="B15:P15"/>
    <mergeCell ref="B16:B17"/>
    <mergeCell ref="C16:C17"/>
    <mergeCell ref="D16:D17"/>
    <mergeCell ref="E16:E17"/>
    <mergeCell ref="F16:G16"/>
    <mergeCell ref="H16:I16"/>
    <mergeCell ref="J16:K16"/>
    <mergeCell ref="L16:L17"/>
  </mergeCells>
  <pageMargins left="0.48" right="0.23622047244094491" top="1.01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7"/>
  <sheetViews>
    <sheetView topLeftCell="A4" workbookViewId="0">
      <selection activeCell="D10" sqref="D10:H26"/>
    </sheetView>
  </sheetViews>
  <sheetFormatPr baseColWidth="10" defaultColWidth="10.7109375" defaultRowHeight="12.75" x14ac:dyDescent="0.2"/>
  <cols>
    <col min="1" max="1" width="7.85546875" customWidth="1"/>
    <col min="2" max="2" width="22" customWidth="1"/>
    <col min="3" max="3" width="38.5703125" customWidth="1"/>
    <col min="4" max="4" width="13.42578125" customWidth="1"/>
    <col min="8" max="8" width="13.85546875" customWidth="1"/>
  </cols>
  <sheetData>
    <row r="1" spans="2:8" x14ac:dyDescent="0.2">
      <c r="F1" s="75"/>
    </row>
    <row r="2" spans="2:8" x14ac:dyDescent="0.2">
      <c r="F2" s="75"/>
    </row>
    <row r="3" spans="2:8" x14ac:dyDescent="0.2">
      <c r="F3" s="75"/>
    </row>
    <row r="4" spans="2:8" x14ac:dyDescent="0.2">
      <c r="F4" s="75"/>
    </row>
    <row r="5" spans="2:8" x14ac:dyDescent="0.2">
      <c r="F5" s="75"/>
    </row>
    <row r="6" spans="2:8" x14ac:dyDescent="0.2">
      <c r="F6" s="75"/>
    </row>
    <row r="7" spans="2:8" ht="13.5" thickBot="1" x14ac:dyDescent="0.25">
      <c r="F7" s="75"/>
    </row>
    <row r="8" spans="2:8" x14ac:dyDescent="0.2">
      <c r="B8" s="253" t="s">
        <v>115</v>
      </c>
      <c r="C8" s="76"/>
      <c r="D8" s="77"/>
      <c r="E8" s="77"/>
      <c r="F8" s="78"/>
      <c r="G8" s="77"/>
      <c r="H8" s="79"/>
    </row>
    <row r="9" spans="2:8" x14ac:dyDescent="0.2">
      <c r="B9" s="80"/>
      <c r="C9" s="81"/>
      <c r="D9" s="82" t="s">
        <v>85</v>
      </c>
      <c r="E9" s="82" t="s">
        <v>86</v>
      </c>
      <c r="F9" s="82" t="s">
        <v>87</v>
      </c>
      <c r="G9" s="82" t="s">
        <v>88</v>
      </c>
      <c r="H9" s="83" t="s">
        <v>89</v>
      </c>
    </row>
    <row r="10" spans="2:8" x14ac:dyDescent="0.2">
      <c r="B10" s="80" t="s">
        <v>90</v>
      </c>
      <c r="C10" s="121"/>
      <c r="D10" s="82"/>
      <c r="E10" s="82"/>
      <c r="F10" s="82"/>
      <c r="G10" s="28"/>
      <c r="H10" s="84"/>
    </row>
    <row r="11" spans="2:8" x14ac:dyDescent="0.2">
      <c r="B11" s="80"/>
      <c r="C11" s="156" t="s">
        <v>106</v>
      </c>
      <c r="D11" s="100"/>
      <c r="E11" s="82"/>
      <c r="F11" s="28"/>
      <c r="G11" s="28"/>
      <c r="H11" s="84"/>
    </row>
    <row r="12" spans="2:8" x14ac:dyDescent="0.2">
      <c r="B12" s="80"/>
      <c r="C12" s="156" t="s">
        <v>107</v>
      </c>
      <c r="D12" s="100"/>
      <c r="E12" s="82"/>
      <c r="F12" s="28"/>
      <c r="G12" s="28"/>
      <c r="H12" s="84"/>
    </row>
    <row r="13" spans="2:8" x14ac:dyDescent="0.2">
      <c r="B13" s="80"/>
      <c r="C13" s="156"/>
      <c r="D13" s="100"/>
      <c r="E13" s="82"/>
      <c r="F13" s="28"/>
      <c r="G13" s="28"/>
      <c r="H13" s="84"/>
    </row>
    <row r="14" spans="2:8" x14ac:dyDescent="0.2">
      <c r="B14" s="80"/>
      <c r="C14" s="156"/>
      <c r="D14" s="100"/>
      <c r="E14" s="82"/>
      <c r="F14" s="28"/>
      <c r="G14" s="28"/>
      <c r="H14" s="84"/>
    </row>
    <row r="15" spans="2:8" x14ac:dyDescent="0.2">
      <c r="B15" s="80"/>
      <c r="C15" s="156"/>
      <c r="D15" s="82"/>
      <c r="E15" s="82"/>
      <c r="F15" s="28"/>
      <c r="G15" s="28"/>
      <c r="H15" s="84"/>
    </row>
    <row r="16" spans="2:8" x14ac:dyDescent="0.2">
      <c r="B16" s="157" t="s">
        <v>103</v>
      </c>
      <c r="C16" s="156"/>
      <c r="D16" s="82"/>
      <c r="E16" s="82"/>
      <c r="F16" s="28"/>
      <c r="G16" s="28"/>
      <c r="H16" s="84"/>
    </row>
    <row r="17" spans="2:8" x14ac:dyDescent="0.2">
      <c r="B17" s="80"/>
      <c r="C17" s="156"/>
      <c r="D17" s="100"/>
      <c r="E17" s="82"/>
      <c r="F17" s="28"/>
      <c r="G17" s="28"/>
      <c r="H17" s="84"/>
    </row>
    <row r="18" spans="2:8" x14ac:dyDescent="0.2">
      <c r="B18" s="80"/>
      <c r="C18" s="156"/>
      <c r="D18" s="100"/>
      <c r="E18" s="82"/>
      <c r="F18" s="28"/>
      <c r="G18" s="28"/>
      <c r="H18" s="84"/>
    </row>
    <row r="19" spans="2:8" x14ac:dyDescent="0.2">
      <c r="B19" s="80"/>
      <c r="C19" s="156"/>
      <c r="D19" s="100"/>
      <c r="E19" s="82"/>
      <c r="F19" s="28"/>
      <c r="G19" s="28"/>
      <c r="H19" s="84"/>
    </row>
    <row r="20" spans="2:8" ht="13.5" customHeight="1" x14ac:dyDescent="0.2">
      <c r="B20" s="80"/>
      <c r="C20" s="81"/>
      <c r="D20" s="82"/>
      <c r="E20" s="82"/>
      <c r="F20" s="30"/>
      <c r="G20" s="28"/>
      <c r="H20" s="84"/>
    </row>
    <row r="21" spans="2:8" x14ac:dyDescent="0.2">
      <c r="B21" s="80" t="s">
        <v>91</v>
      </c>
      <c r="C21" s="121"/>
      <c r="D21" s="120"/>
      <c r="E21" s="28"/>
      <c r="F21" s="82"/>
      <c r="G21" s="28"/>
      <c r="H21" s="84"/>
    </row>
    <row r="22" spans="2:8" x14ac:dyDescent="0.2">
      <c r="B22" s="80"/>
      <c r="C22" s="121"/>
      <c r="D22" s="82"/>
      <c r="E22" s="28"/>
      <c r="F22" s="82"/>
      <c r="G22" s="28"/>
      <c r="H22" s="84"/>
    </row>
    <row r="23" spans="2:8" x14ac:dyDescent="0.2">
      <c r="B23" s="80"/>
      <c r="C23" s="121"/>
      <c r="D23" s="28"/>
      <c r="E23" s="82"/>
      <c r="F23" s="82"/>
      <c r="G23" s="82"/>
      <c r="H23" s="83"/>
    </row>
    <row r="24" spans="2:8" x14ac:dyDescent="0.2">
      <c r="B24" s="80" t="s">
        <v>92</v>
      </c>
      <c r="C24" s="81"/>
      <c r="D24" s="82"/>
      <c r="E24" s="82"/>
      <c r="F24" s="82"/>
      <c r="G24" s="82"/>
      <c r="H24" s="83"/>
    </row>
    <row r="25" spans="2:8" x14ac:dyDescent="0.2">
      <c r="B25" s="80"/>
      <c r="C25" s="81"/>
      <c r="D25" s="28"/>
      <c r="E25" s="28"/>
      <c r="F25" s="82"/>
      <c r="G25" s="28"/>
      <c r="H25" s="84"/>
    </row>
    <row r="26" spans="2:8" ht="13.5" thickBot="1" x14ac:dyDescent="0.25">
      <c r="B26" s="85"/>
      <c r="C26" s="86"/>
      <c r="D26" s="87"/>
      <c r="E26" s="87"/>
      <c r="F26" s="88"/>
      <c r="G26" s="87"/>
      <c r="H26" s="89"/>
    </row>
    <row r="27" spans="2:8" x14ac:dyDescent="0.2">
      <c r="F27" s="7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33"/>
  <sheetViews>
    <sheetView tabSelected="1" zoomScale="115" zoomScaleNormal="115" workbookViewId="0">
      <selection activeCell="J19" sqref="J19"/>
    </sheetView>
  </sheetViews>
  <sheetFormatPr baseColWidth="10" defaultColWidth="10.7109375" defaultRowHeight="12.75" x14ac:dyDescent="0.2"/>
  <cols>
    <col min="1" max="1" width="5.7109375" customWidth="1"/>
    <col min="2" max="2" width="33.85546875" bestFit="1" customWidth="1"/>
    <col min="3" max="3" width="15.5703125" customWidth="1"/>
    <col min="4" max="4" width="10" customWidth="1"/>
    <col min="5" max="5" width="3.7109375" customWidth="1"/>
    <col min="6" max="6" width="12.7109375" customWidth="1"/>
    <col min="7" max="7" width="15" customWidth="1"/>
    <col min="8" max="8" width="14" customWidth="1"/>
    <col min="9" max="9" width="13.85546875" customWidth="1"/>
  </cols>
  <sheetData>
    <row r="2" spans="1:9" ht="22.5" customHeight="1" x14ac:dyDescent="0.2"/>
    <row r="4" spans="1:9" ht="13.5" thickBot="1" x14ac:dyDescent="0.25"/>
    <row r="5" spans="1:9" ht="15.75" x14ac:dyDescent="0.2">
      <c r="A5" s="296" t="s">
        <v>116</v>
      </c>
      <c r="B5" s="297"/>
      <c r="C5" s="297"/>
      <c r="D5" s="297"/>
      <c r="E5" s="297"/>
      <c r="F5" s="297"/>
      <c r="G5" s="297"/>
      <c r="H5" s="297"/>
      <c r="I5" s="298"/>
    </row>
    <row r="6" spans="1:9" x14ac:dyDescent="0.2">
      <c r="A6" s="167"/>
      <c r="B6" s="170" t="s">
        <v>69</v>
      </c>
      <c r="C6" s="170"/>
      <c r="D6" s="170"/>
      <c r="E6" s="170"/>
      <c r="F6" s="170"/>
      <c r="G6" s="170"/>
      <c r="H6" s="170"/>
      <c r="I6" s="171"/>
    </row>
    <row r="7" spans="1:9" x14ac:dyDescent="0.2">
      <c r="A7" s="167"/>
      <c r="B7" s="170" t="s">
        <v>70</v>
      </c>
      <c r="C7" s="170"/>
      <c r="D7" s="170"/>
      <c r="E7" s="170"/>
      <c r="F7" s="170"/>
      <c r="G7" s="170"/>
      <c r="H7" s="170"/>
      <c r="I7" s="171"/>
    </row>
    <row r="8" spans="1:9" ht="13.5" thickBot="1" x14ac:dyDescent="0.25">
      <c r="A8" s="168"/>
      <c r="B8" s="169" t="s">
        <v>71</v>
      </c>
      <c r="C8" s="169"/>
      <c r="D8" s="169"/>
      <c r="E8" s="169"/>
      <c r="F8" s="169"/>
      <c r="G8" s="169"/>
      <c r="H8" s="169"/>
      <c r="I8" s="172"/>
    </row>
    <row r="9" spans="1:9" ht="7.5" customHeight="1" thickBot="1" x14ac:dyDescent="0.25"/>
    <row r="10" spans="1:9" ht="12" customHeight="1" thickBot="1" x14ac:dyDescent="0.25">
      <c r="A10" s="305"/>
      <c r="B10" s="306"/>
      <c r="C10" s="306"/>
      <c r="D10" s="306"/>
      <c r="E10" s="306"/>
      <c r="F10" s="306"/>
      <c r="G10" s="306"/>
      <c r="H10" s="306"/>
      <c r="I10" s="173"/>
    </row>
    <row r="11" spans="1:9" ht="8.25" customHeight="1" thickBot="1" x14ac:dyDescent="0.25"/>
    <row r="12" spans="1:9" s="31" customFormat="1" ht="24.95" customHeight="1" x14ac:dyDescent="0.2">
      <c r="A12" s="69" t="s">
        <v>15</v>
      </c>
      <c r="B12" s="70" t="s">
        <v>16</v>
      </c>
      <c r="C12" s="70" t="s">
        <v>17</v>
      </c>
      <c r="D12" s="71" t="s">
        <v>33</v>
      </c>
      <c r="E12" s="29"/>
      <c r="F12" s="69" t="s">
        <v>30</v>
      </c>
      <c r="G12" s="70" t="s">
        <v>31</v>
      </c>
      <c r="H12" s="70" t="s">
        <v>32</v>
      </c>
      <c r="I12" s="70" t="s">
        <v>110</v>
      </c>
    </row>
    <row r="13" spans="1:9" s="31" customFormat="1" ht="12.75" customHeight="1" x14ac:dyDescent="0.2">
      <c r="A13" s="72">
        <v>1</v>
      </c>
      <c r="B13" s="46" t="s">
        <v>75</v>
      </c>
      <c r="C13" s="39"/>
      <c r="D13" s="73"/>
      <c r="E13" s="29"/>
      <c r="F13" s="260"/>
      <c r="G13" s="47"/>
      <c r="H13" s="47"/>
      <c r="I13" s="47"/>
    </row>
    <row r="14" spans="1:9" s="31" customFormat="1" ht="12.75" customHeight="1" x14ac:dyDescent="0.2">
      <c r="A14" s="72"/>
      <c r="B14" s="46" t="s">
        <v>96</v>
      </c>
      <c r="C14" s="39"/>
      <c r="D14" s="73"/>
      <c r="E14" s="29"/>
      <c r="F14" s="260"/>
      <c r="G14" s="260"/>
      <c r="H14" s="47"/>
      <c r="I14" s="47"/>
    </row>
    <row r="15" spans="1:9" ht="12.75" customHeight="1" x14ac:dyDescent="0.2">
      <c r="A15" s="72">
        <v>2</v>
      </c>
      <c r="B15" s="46" t="s">
        <v>93</v>
      </c>
      <c r="C15" s="39"/>
      <c r="D15" s="73"/>
      <c r="F15" s="260"/>
      <c r="G15" s="261"/>
      <c r="H15" s="30"/>
      <c r="I15" s="30"/>
    </row>
    <row r="16" spans="1:9" ht="36" x14ac:dyDescent="0.2">
      <c r="A16" s="72">
        <v>4</v>
      </c>
      <c r="B16" s="33" t="s">
        <v>29</v>
      </c>
      <c r="C16" s="39"/>
      <c r="D16" s="73"/>
      <c r="F16" s="262"/>
      <c r="G16" s="261"/>
      <c r="H16" s="261"/>
      <c r="I16" s="261"/>
    </row>
    <row r="17" spans="1:9" x14ac:dyDescent="0.2">
      <c r="A17" s="123">
        <v>5</v>
      </c>
      <c r="B17" s="66" t="s">
        <v>97</v>
      </c>
      <c r="C17" s="67"/>
      <c r="D17" s="68"/>
      <c r="F17" s="263"/>
      <c r="G17" s="74"/>
      <c r="H17" s="74"/>
      <c r="I17" s="74"/>
    </row>
    <row r="18" spans="1:9" x14ac:dyDescent="0.2">
      <c r="A18" s="38" t="s">
        <v>18</v>
      </c>
      <c r="B18" s="38"/>
      <c r="C18" s="40"/>
      <c r="D18" s="41"/>
      <c r="F18" s="30"/>
      <c r="G18" s="30"/>
      <c r="H18" s="30"/>
      <c r="I18" s="30"/>
    </row>
    <row r="19" spans="1:9" x14ac:dyDescent="0.2">
      <c r="A19" s="38"/>
      <c r="B19" s="42" t="s">
        <v>23</v>
      </c>
      <c r="C19" s="51"/>
      <c r="D19" s="41"/>
      <c r="F19" s="32"/>
      <c r="G19" s="30"/>
      <c r="H19" s="30"/>
      <c r="I19" s="30"/>
    </row>
    <row r="20" spans="1:9" x14ac:dyDescent="0.2">
      <c r="A20" s="38"/>
      <c r="B20" s="38" t="s">
        <v>19</v>
      </c>
      <c r="C20" s="50"/>
      <c r="D20" s="41"/>
      <c r="F20" s="30"/>
      <c r="G20" s="30"/>
      <c r="H20" s="30"/>
      <c r="I20" s="30"/>
    </row>
    <row r="21" spans="1:9" x14ac:dyDescent="0.2">
      <c r="A21" s="38"/>
      <c r="B21" s="38" t="s">
        <v>20</v>
      </c>
      <c r="C21" s="40"/>
      <c r="D21" s="41"/>
      <c r="F21" s="30"/>
      <c r="G21" s="30"/>
      <c r="H21" s="30"/>
      <c r="I21" s="30"/>
    </row>
    <row r="22" spans="1:9" x14ac:dyDescent="0.2">
      <c r="A22" s="38"/>
      <c r="B22" s="38" t="s">
        <v>111</v>
      </c>
      <c r="C22" s="40"/>
      <c r="D22" s="41"/>
      <c r="F22" s="30"/>
      <c r="G22" s="30"/>
      <c r="H22" s="30"/>
      <c r="I22" s="30"/>
    </row>
    <row r="23" spans="1:9" x14ac:dyDescent="0.2">
      <c r="A23" s="38"/>
      <c r="B23" s="38" t="s">
        <v>22</v>
      </c>
      <c r="C23" s="49"/>
      <c r="D23" s="41"/>
      <c r="F23" s="30"/>
      <c r="G23" s="30"/>
      <c r="H23" s="30"/>
      <c r="I23" s="30"/>
    </row>
    <row r="24" spans="1:9" x14ac:dyDescent="0.2">
      <c r="A24" s="38"/>
      <c r="B24" s="38" t="s">
        <v>21</v>
      </c>
      <c r="C24" s="40"/>
      <c r="D24" s="41"/>
      <c r="F24" s="28"/>
      <c r="G24" s="28"/>
      <c r="H24" s="28"/>
      <c r="I24" s="28"/>
    </row>
    <row r="25" spans="1:9" x14ac:dyDescent="0.2">
      <c r="A25" s="38"/>
      <c r="B25" s="42" t="s">
        <v>7</v>
      </c>
      <c r="C25" s="51"/>
      <c r="D25" s="41"/>
      <c r="F25" s="28"/>
      <c r="G25" s="28"/>
      <c r="H25" s="28"/>
      <c r="I25" s="28"/>
    </row>
    <row r="26" spans="1:9" x14ac:dyDescent="0.2">
      <c r="A26" s="43"/>
      <c r="B26" s="43"/>
      <c r="C26" s="44"/>
      <c r="D26" s="45"/>
    </row>
    <row r="27" spans="1:9" x14ac:dyDescent="0.2">
      <c r="A27" s="307" t="s">
        <v>80</v>
      </c>
      <c r="B27" s="308"/>
      <c r="C27" s="308"/>
      <c r="D27" s="309"/>
      <c r="F27" s="34"/>
      <c r="G27" s="34"/>
      <c r="H27" s="34"/>
      <c r="I27" s="34"/>
    </row>
    <row r="28" spans="1:9" x14ac:dyDescent="0.2">
      <c r="A28" s="307" t="s">
        <v>68</v>
      </c>
      <c r="B28" s="308"/>
      <c r="C28" s="308"/>
      <c r="D28" s="309"/>
      <c r="F28" s="34"/>
      <c r="G28" s="34"/>
      <c r="H28" s="34"/>
      <c r="I28" s="34"/>
    </row>
    <row r="29" spans="1:9" x14ac:dyDescent="0.2">
      <c r="A29" s="307" t="s">
        <v>24</v>
      </c>
      <c r="B29" s="308"/>
      <c r="C29" s="308"/>
      <c r="D29" s="309"/>
      <c r="F29" s="34"/>
      <c r="G29" s="34"/>
      <c r="H29" s="34"/>
      <c r="I29" s="34"/>
    </row>
    <row r="30" spans="1:9" x14ac:dyDescent="0.2">
      <c r="A30" s="43"/>
      <c r="B30" s="43"/>
      <c r="C30" s="43"/>
      <c r="D30" s="43"/>
      <c r="F30" s="35"/>
      <c r="G30" s="35"/>
      <c r="H30" s="35"/>
      <c r="I30" s="35"/>
    </row>
    <row r="31" spans="1:9" x14ac:dyDescent="0.2">
      <c r="A31" s="310" t="s">
        <v>77</v>
      </c>
      <c r="B31" s="311"/>
      <c r="C31" s="311"/>
      <c r="D31" s="312"/>
      <c r="F31" s="37"/>
      <c r="G31" s="37"/>
      <c r="H31" s="37"/>
      <c r="I31" s="37"/>
    </row>
    <row r="32" spans="1:9" x14ac:dyDescent="0.2">
      <c r="A32" s="299" t="s">
        <v>78</v>
      </c>
      <c r="B32" s="300"/>
      <c r="C32" s="300"/>
      <c r="D32" s="301"/>
      <c r="F32" s="37"/>
      <c r="G32" s="37"/>
      <c r="H32" s="37"/>
      <c r="I32" s="37"/>
    </row>
    <row r="33" spans="1:9" x14ac:dyDescent="0.2">
      <c r="A33" s="302" t="s">
        <v>79</v>
      </c>
      <c r="B33" s="303"/>
      <c r="C33" s="303"/>
      <c r="D33" s="304"/>
      <c r="F33" s="37"/>
      <c r="G33" s="37"/>
      <c r="H33" s="37"/>
      <c r="I33" s="37"/>
    </row>
  </sheetData>
  <mergeCells count="8">
    <mergeCell ref="A5:I5"/>
    <mergeCell ref="A32:D32"/>
    <mergeCell ref="A33:D33"/>
    <mergeCell ref="A10:H10"/>
    <mergeCell ref="A27:D27"/>
    <mergeCell ref="A28:D28"/>
    <mergeCell ref="A29:D29"/>
    <mergeCell ref="A31:D31"/>
  </mergeCells>
  <pageMargins left="0.97" right="0.23622047244094491" top="1.22" bottom="0.74803149606299213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ANALISIS P.U.</vt:lpstr>
      <vt:lpstr>Miguel Cané desde Inn hasta VG</vt:lpstr>
      <vt:lpstr>computo</vt:lpstr>
      <vt:lpstr>Plan de Trabajo (2)</vt:lpstr>
    </vt:vector>
  </TitlesOfParts>
  <Company>DGR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Alejandra Nanni</cp:lastModifiedBy>
  <cp:lastPrinted>2025-08-21T14:29:32Z</cp:lastPrinted>
  <dcterms:created xsi:type="dcterms:W3CDTF">2006-02-21T13:41:46Z</dcterms:created>
  <dcterms:modified xsi:type="dcterms:W3CDTF">2025-09-04T11:33:01Z</dcterms:modified>
</cp:coreProperties>
</file>